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65521" yWindow="65521" windowWidth="6150" windowHeight="7020" activeTab="2"/>
  </bookViews>
  <sheets>
    <sheet name="SUNRISE" sheetId="1" r:id="rId1"/>
    <sheet name="Übersicht" sheetId="2" r:id="rId2"/>
    <sheet name="Diagramm" sheetId="3" r:id="rId3"/>
  </sheets>
  <definedNames/>
  <calcPr fullCalcOnLoad="1"/>
</workbook>
</file>

<file path=xl/sharedStrings.xml><?xml version="1.0" encoding="utf-8"?>
<sst xmlns="http://schemas.openxmlformats.org/spreadsheetml/2006/main" count="72" uniqueCount="26">
  <si>
    <t>Datum</t>
  </si>
  <si>
    <t>SR</t>
  </si>
  <si>
    <t>SS</t>
  </si>
  <si>
    <t>SunH</t>
  </si>
  <si>
    <t xml:space="preserve">Beilrode: </t>
  </si>
  <si>
    <t>lat:</t>
  </si>
  <si>
    <t>lon:</t>
  </si>
  <si>
    <t>Test: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</si>
  <si>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</si>
  <si>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</si>
  <si>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</si>
  <si>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</si>
  <si>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</si>
  <si>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</si>
  <si>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</si>
  <si>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</si>
  <si>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</si>
  <si>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</si>
  <si>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</si>
  <si>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</si>
  <si>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Fiss:</t>
  </si>
  <si>
    <t>Stutensee</t>
  </si>
  <si>
    <t>Kassel</t>
  </si>
  <si>
    <t xml:space="preserve">In die gelben Felder ggf. andere Koordinaten </t>
  </si>
  <si>
    <t>für den Ort der Berechnung eingeben</t>
  </si>
  <si>
    <t xml:space="preserve">Beilrode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</si>
</sst>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DM&quot;#,##0;\-&quot;DM&quot;#,##0"/>
    <numFmt numFmtId="173" formatCode="&quot;DM&quot;#,##0;[Red]\-&quot;DM&quot;#,##0"/>
    <numFmt numFmtId="174" formatCode="&quot;DM&quot;#,##0.00;\-&quot;DM&quot;#,##0.00"/>
    <numFmt numFmtId="175" formatCode="&quot;DM&quot;#,##0.00;[Red]\-&quot;DM&quot;#,##0.00"/>
    <numFmt numFmtId="176" formatCode="_-&quot;DM&quot;* #,##0_-;\-&quot;DM&quot;* #,##0_-;_-&quot;DM&quot;* &quot;-&quot;_-;_-@_-"/>
    <numFmt numFmtId="177" formatCode="_-* #,##0_-;\-* #,##0_-;_-* &quot;-&quot;_-;_-@_-"/>
    <numFmt numFmtId="178" formatCode="_-&quot;DM&quot;* #,##0.00_-;\-&quot;DM&quot;* #,##0.00_-;_-&quot;DM&quot;* &quot;-&quot;??_-;_-@_-"/>
    <numFmt numFmtId="179" formatCode="_-* #,##0.00_-;\-* #,##0.00_-;_-* &quot;-&quot;??_-;_-@_-"/>
    <numFmt numFmtId="180" formatCode="d/\ mmm"/>
    <numFmt numFmtId="181" formatCode="#,##0.0"/>
    <numFmt numFmtId="182" formatCode="#,##0.000"/>
    <numFmt numFmtId="183" formatCode="#,##0.0000"/>
    <numFmt numFmtId="184" formatCode="#,##0.00000"/>
    <numFmt numFmtId="185" formatCode="h:mm"/>
    <numFmt numFmtId="186" formatCode="0.00000000"/>
    <numFmt numFmtId="187" formatCode="0.000000"/>
    <numFmt numFmtId="188" formatCode="d/\ mmmm\ yyyy"/>
  </numFmts>
  <fonts count="7">
    <font>
      <sz val="10"/>
      <name val="Arial"/>
      <family val="0"/>
    </font>
    <font>
      <b/>
      <sz val="10"/>
      <name val="Arial"/>
      <family val="2"/>
    </font>
    <font>
      <sz val="10.75"/>
      <name val="Arial"/>
      <family val="0"/>
    </font>
    <font>
      <b/>
      <sz val="10.75"/>
      <name val="Arial"/>
      <family val="0"/>
    </font>
    <font>
      <b/>
      <sz val="15.75"/>
      <name val="Arial"/>
      <family val="2"/>
    </font>
    <font>
      <sz val="11.7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46" fontId="1" fillId="0" borderId="0" xfId="0" applyNumberFormat="1" applyFont="1" applyBorder="1" applyAlignment="1">
      <alignment horizontal="center"/>
    </xf>
    <xf numFmtId="46" fontId="0" fillId="0" borderId="0" xfId="0" applyNumberFormat="1" applyFont="1" applyAlignment="1">
      <alignment horizontal="center"/>
    </xf>
    <xf numFmtId="4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20" fontId="0" fillId="0" borderId="4" xfId="0" applyNumberFormat="1" applyBorder="1" applyAlignment="1">
      <alignment horizontal="center"/>
    </xf>
    <xf numFmtId="20" fontId="0" fillId="0" borderId="5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1" fillId="0" borderId="0" xfId="0" applyFont="1" applyAlignment="1" applyProtection="1">
      <alignment horizontal="right"/>
      <protection locked="0"/>
    </xf>
    <xf numFmtId="188" fontId="1" fillId="0" borderId="0" xfId="0" applyNumberFormat="1" applyFont="1" applyBorder="1" applyAlignment="1">
      <alignment horizontal="center"/>
    </xf>
    <xf numFmtId="188" fontId="0" fillId="0" borderId="0" xfId="0" applyNumberFormat="1" applyAlignment="1">
      <alignment horizontal="center"/>
    </xf>
    <xf numFmtId="187" fontId="1" fillId="2" borderId="0" xfId="0" applyNumberFormat="1" applyFont="1" applyFill="1" applyAlignment="1" applyProtection="1">
      <alignment horizontal="right"/>
      <protection locked="0"/>
    </xf>
    <xf numFmtId="0" fontId="0" fillId="3" borderId="0" xfId="0" applyFill="1" applyAlignment="1">
      <alignment/>
    </xf>
    <xf numFmtId="187" fontId="0" fillId="3" borderId="0" xfId="0" applyNumberFormat="1" applyFill="1" applyAlignment="1">
      <alignment horizontal="right"/>
    </xf>
    <xf numFmtId="0" fontId="6" fillId="3" borderId="0" xfId="0" applyFont="1" applyFill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Beilrode 2004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SUNRISE!$C$1</c:f>
              <c:strCache>
                <c:ptCount val="1"/>
                <c:pt idx="0">
                  <c:v>SR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SUNRISE!$C$2:$C$366</c:f>
              <c:numCache>
                <c:ptCount val="365"/>
                <c:pt idx="0">
                  <c:v>0.34301639387194865</c:v>
                </c:pt>
                <c:pt idx="1">
                  <c:v>0.34294318954230346</c:v>
                </c:pt>
                <c:pt idx="2">
                  <c:v>0.34283097836664966</c:v>
                </c:pt>
                <c:pt idx="3">
                  <c:v>0.3426799280381962</c:v>
                </c:pt>
                <c:pt idx="4">
                  <c:v>0.34249024898497443</c:v>
                </c:pt>
                <c:pt idx="5">
                  <c:v>0.34226219259116314</c:v>
                </c:pt>
                <c:pt idx="6">
                  <c:v>0.3419960493100305</c:v>
                </c:pt>
                <c:pt idx="7">
                  <c:v>0.3416921466867202</c:v>
                </c:pt>
                <c:pt idx="8">
                  <c:v>0.34135084730894344</c:v>
                </c:pt>
                <c:pt idx="9">
                  <c:v>0.3409725467032578</c:v>
                </c:pt>
                <c:pt idx="10">
                  <c:v>0.34055767119405234</c:v>
                </c:pt>
                <c:pt idx="11">
                  <c:v>0.3401066757415821</c:v>
                </c:pt>
                <c:pt idx="12">
                  <c:v>0.33962004177451915</c:v>
                </c:pt>
                <c:pt idx="13">
                  <c:v>0.33909827503143825</c:v>
                </c:pt>
                <c:pt idx="14">
                  <c:v>0.3385419034245574</c:v>
                </c:pt>
                <c:pt idx="15">
                  <c:v>0.3379514749378519</c:v>
                </c:pt>
                <c:pt idx="16">
                  <c:v>0.3373275555704314</c:v>
                </c:pt>
                <c:pt idx="17">
                  <c:v>0.3366707273348184</c:v>
                </c:pt>
                <c:pt idx="18">
                  <c:v>0.33598158631851743</c:v>
                </c:pt>
                <c:pt idx="19">
                  <c:v>0.33526074081602425</c:v>
                </c:pt>
                <c:pt idx="20">
                  <c:v>0.3345088095372361</c:v>
                </c:pt>
                <c:pt idx="21">
                  <c:v>0.333726419897062</c:v>
                </c:pt>
                <c:pt idx="22">
                  <c:v>0.33291420638997254</c:v>
                </c:pt>
                <c:pt idx="23">
                  <c:v>0.33207280905217224</c:v>
                </c:pt>
                <c:pt idx="24">
                  <c:v>0.3312028720131785</c:v>
                </c:pt>
                <c:pt idx="25">
                  <c:v>0.33030504213769357</c:v>
                </c:pt>
                <c:pt idx="26">
                  <c:v>0.3293799677579006</c:v>
                </c:pt>
                <c:pt idx="27">
                  <c:v>0.32842829749560903</c:v>
                </c:pt>
                <c:pt idx="28">
                  <c:v>0.3274506791730662</c:v>
                </c:pt>
                <c:pt idx="29">
                  <c:v>0.3264477588107068</c:v>
                </c:pt>
                <c:pt idx="30">
                  <c:v>0.3254201797096834</c:v>
                </c:pt>
                <c:pt idx="31">
                  <c:v>0.32436858161660487</c:v>
                </c:pt>
                <c:pt idx="32">
                  <c:v>0.3232935999676155</c:v>
                </c:pt>
                <c:pt idx="33">
                  <c:v>0.32219586520870286</c:v>
                </c:pt>
                <c:pt idx="34">
                  <c:v>0.32107600218891025</c:v>
                </c:pt>
                <c:pt idx="35">
                  <c:v>0.3199346296230107</c:v>
                </c:pt>
                <c:pt idx="36">
                  <c:v>0.31877235962009776</c:v>
                </c:pt>
                <c:pt idx="37">
                  <c:v>0.31758979727450365</c:v>
                </c:pt>
                <c:pt idx="38">
                  <c:v>0.31638754031545124</c:v>
                </c:pt>
                <c:pt idx="39">
                  <c:v>0.31516617881185044</c:v>
                </c:pt>
                <c:pt idx="40">
                  <c:v>0.31392629492872315</c:v>
                </c:pt>
                <c:pt idx="41">
                  <c:v>0.3126684627317933</c:v>
                </c:pt>
                <c:pt idx="42">
                  <c:v>0.31139324803688906</c:v>
                </c:pt>
                <c:pt idx="43">
                  <c:v>0.3101012083008965</c:v>
                </c:pt>
                <c:pt idx="44">
                  <c:v>0.3087928925511408</c:v>
                </c:pt>
                <c:pt idx="45">
                  <c:v>0.30746884135019154</c:v>
                </c:pt>
                <c:pt idx="46">
                  <c:v>0.30612958679323815</c:v>
                </c:pt>
                <c:pt idx="47">
                  <c:v>0.30477565253530914</c:v>
                </c:pt>
                <c:pt idx="48">
                  <c:v>0.3034075538457753</c:v>
                </c:pt>
                <c:pt idx="49">
                  <c:v>0.30202579768770255</c:v>
                </c:pt>
                <c:pt idx="50">
                  <c:v>0.3006308828197854</c:v>
                </c:pt>
                <c:pt idx="51">
                  <c:v>0.2992232999187234</c:v>
                </c:pt>
                <c:pt idx="52">
                  <c:v>0.2978035317200513</c:v>
                </c:pt>
                <c:pt idx="53">
                  <c:v>0.2963720531755751</c:v>
                </c:pt>
                <c:pt idx="54">
                  <c:v>0.29492933162568596</c:v>
                </c:pt>
                <c:pt idx="55">
                  <c:v>0.29347582698497093</c:v>
                </c:pt>
                <c:pt idx="56">
                  <c:v>0.29201199193965194</c:v>
                </c:pt>
                <c:pt idx="57">
                  <c:v>0.2905382721555025</c:v>
                </c:pt>
                <c:pt idx="58">
                  <c:v>0.28905510649501204</c:v>
                </c:pt>
                <c:pt idx="59">
                  <c:v>0.2875629272426618</c:v>
                </c:pt>
                <c:pt idx="60">
                  <c:v>0.2860621603372846</c:v>
                </c:pt>
                <c:pt idx="61">
                  <c:v>0.2845532256105809</c:v>
                </c:pt>
                <c:pt idx="62">
                  <c:v>0.28303653703093223</c:v>
                </c:pt>
                <c:pt idx="63">
                  <c:v>0.28151250295175734</c:v>
                </c:pt>
                <c:pt idx="64">
                  <c:v>0.27998152636372425</c:v>
                </c:pt>
                <c:pt idx="65">
                  <c:v>0.27844400515019485</c:v>
                </c:pt>
                <c:pt idx="66">
                  <c:v>0.27690033234536715</c:v>
                </c:pt>
                <c:pt idx="67">
                  <c:v>0.27535089639461363</c:v>
                </c:pt>
                <c:pt idx="68">
                  <c:v>0.2737960814165971</c:v>
                </c:pt>
                <c:pt idx="69">
                  <c:v>0.2722362674667778</c:v>
                </c:pt>
                <c:pt idx="70">
                  <c:v>0.2706718308019836</c:v>
                </c:pt>
                <c:pt idx="71">
                  <c:v>0.26910314414575537</c:v>
                </c:pt>
                <c:pt idx="72">
                  <c:v>0.2675305769542174</c:v>
                </c:pt>
                <c:pt idx="73">
                  <c:v>0.26595449568225993</c:v>
                </c:pt>
                <c:pt idx="74">
                  <c:v>0.2643752640498538</c:v>
                </c:pt>
                <c:pt idx="75">
                  <c:v>0.26279324330833836</c:v>
                </c:pt>
                <c:pt idx="76">
                  <c:v>0.26120879250656026</c:v>
                </c:pt>
                <c:pt idx="77">
                  <c:v>0.25962226932808585</c:v>
                </c:pt>
                <c:pt idx="78">
                  <c:v>0.25803402807139514</c:v>
                </c:pt>
                <c:pt idx="79">
                  <c:v>0.25644442381841276</c:v>
                </c:pt>
                <c:pt idx="80">
                  <c:v>0.2548538085120453</c:v>
                </c:pt>
                <c:pt idx="81">
                  <c:v>0.2532625346445052</c:v>
                </c:pt>
                <c:pt idx="82">
                  <c:v>0.2516709536186281</c:v>
                </c:pt>
                <c:pt idx="83">
                  <c:v>0.25007941648642457</c:v>
                </c:pt>
                <c:pt idx="84">
                  <c:v>0.2484882742113379</c:v>
                </c:pt>
                <c:pt idx="85">
                  <c:v>0.2468978779298172</c:v>
                </c:pt>
                <c:pt idx="86">
                  <c:v>0.2453085792121643</c:v>
                </c:pt>
                <c:pt idx="87">
                  <c:v>0.28538739698927756</c:v>
                </c:pt>
                <c:pt idx="88">
                  <c:v>0.2838013511452413</c:v>
                </c:pt>
                <c:pt idx="89">
                  <c:v>0.2822174627756928</c:v>
                </c:pt>
                <c:pt idx="90">
                  <c:v>0.28063608777856025</c:v>
                </c:pt>
                <c:pt idx="91">
                  <c:v>0.27905758377707907</c:v>
                </c:pt>
                <c:pt idx="92">
                  <c:v>0.2774823103749744</c:v>
                </c:pt>
                <c:pt idx="93">
                  <c:v>0.27591062941034306</c:v>
                </c:pt>
                <c:pt idx="94">
                  <c:v>0.2743429052080813</c:v>
                </c:pt>
                <c:pt idx="95">
                  <c:v>0.2727795048306707</c:v>
                </c:pt>
                <c:pt idx="96">
                  <c:v>0.2712207983271091</c:v>
                </c:pt>
                <c:pt idx="97">
                  <c:v>0.2696671589797402</c:v>
                </c:pt>
                <c:pt idx="98">
                  <c:v>0.2681189635486949</c:v>
                </c:pt>
                <c:pt idx="99">
                  <c:v>0.2665765925136188</c:v>
                </c:pt>
                <c:pt idx="100">
                  <c:v>0.2650404303123193</c:v>
                </c:pt>
                <c:pt idx="101">
                  <c:v>0.263510865575911</c:v>
                </c:pt>
                <c:pt idx="102">
                  <c:v>0.2619882913599967</c:v>
                </c:pt>
                <c:pt idx="103">
                  <c:v>0.26047310537135493</c:v>
                </c:pt>
                <c:pt idx="104">
                  <c:v>0.2589657101895519</c:v>
                </c:pt>
                <c:pt idx="105">
                  <c:v>0.25746651348283467</c:v>
                </c:pt>
                <c:pt idx="106">
                  <c:v>0.25597592821758314</c:v>
                </c:pt>
                <c:pt idx="107">
                  <c:v>0.25449437286054044</c:v>
                </c:pt>
                <c:pt idx="108">
                  <c:v>0.2530222715729536</c:v>
                </c:pt>
                <c:pt idx="109">
                  <c:v>0.25156005439568047</c:v>
                </c:pt>
                <c:pt idx="110">
                  <c:v>0.250108157424233</c:v>
                </c:pt>
                <c:pt idx="111">
                  <c:v>0.24866702297263665</c:v>
                </c:pt>
                <c:pt idx="112">
                  <c:v>0.24723709972489458</c:v>
                </c:pt>
                <c:pt idx="113">
                  <c:v>0.2458188428727434</c:v>
                </c:pt>
                <c:pt idx="114">
                  <c:v>0.24441271423829178</c:v>
                </c:pt>
                <c:pt idx="115">
                  <c:v>0.24301918238002643</c:v>
                </c:pt>
                <c:pt idx="116">
                  <c:v>0.2416387226805651</c:v>
                </c:pt>
                <c:pt idx="117">
                  <c:v>0.2402718174144267</c:v>
                </c:pt>
                <c:pt idx="118">
                  <c:v>0.2389189557939794</c:v>
                </c:pt>
                <c:pt idx="119">
                  <c:v>0.23758063399162035</c:v>
                </c:pt>
                <c:pt idx="120">
                  <c:v>0.23625735513612903</c:v>
                </c:pt>
                <c:pt idx="121">
                  <c:v>0.23494962928103025</c:v>
                </c:pt>
                <c:pt idx="122">
                  <c:v>0.23365797334269978</c:v>
                </c:pt>
                <c:pt idx="123">
                  <c:v>0.23238291100584885</c:v>
                </c:pt>
                <c:pt idx="124">
                  <c:v>0.23112497259393008</c:v>
                </c:pt>
                <c:pt idx="125">
                  <c:v>0.22988469490192665</c:v>
                </c:pt>
                <c:pt idx="126">
                  <c:v>0.22866262098891488</c:v>
                </c:pt>
                <c:pt idx="127">
                  <c:v>0.22745929992773561</c:v>
                </c:pt>
                <c:pt idx="128">
                  <c:v>0.2262752865090644</c:v>
                </c:pt>
                <c:pt idx="129">
                  <c:v>0.22511114089715503</c:v>
                </c:pt>
                <c:pt idx="130">
                  <c:v>0.22396742823452867</c:v>
                </c:pt>
                <c:pt idx="131">
                  <c:v>0.22284471819290905</c:v>
                </c:pt>
                <c:pt idx="132">
                  <c:v>0.22174358446776146</c:v>
                </c:pt>
                <c:pt idx="133">
                  <c:v>0.22066460421388592</c:v>
                </c:pt>
                <c:pt idx="134">
                  <c:v>0.2196083574196345</c:v>
                </c:pt>
                <c:pt idx="135">
                  <c:v>0.21857542621750178</c:v>
                </c:pt>
                <c:pt idx="136">
                  <c:v>0.21756639412903275</c:v>
                </c:pt>
                <c:pt idx="137">
                  <c:v>0.21658184524226862</c:v>
                </c:pt>
                <c:pt idx="138">
                  <c:v>0.2156223633202492</c:v>
                </c:pt>
                <c:pt idx="139">
                  <c:v>0.21468853083945372</c:v>
                </c:pt>
                <c:pt idx="140">
                  <c:v>0.21378092795748901</c:v>
                </c:pt>
                <c:pt idx="141">
                  <c:v>0.2129001314098012</c:v>
                </c:pt>
                <c:pt idx="142">
                  <c:v>0.21204671333572836</c:v>
                </c:pt>
                <c:pt idx="143">
                  <c:v>0.21122124003480117</c:v>
                </c:pt>
                <c:pt idx="144">
                  <c:v>0.21042427065485078</c:v>
                </c:pt>
                <c:pt idx="145">
                  <c:v>0.2096563558141918</c:v>
                </c:pt>
                <c:pt idx="146">
                  <c:v>0.20891803616090013</c:v>
                </c:pt>
                <c:pt idx="147">
                  <c:v>0.20820984087301353</c:v>
                </c:pt>
                <c:pt idx="148">
                  <c:v>0.2075322861043293</c:v>
                </c:pt>
                <c:pt idx="149">
                  <c:v>0.20688587338133702</c:v>
                </c:pt>
                <c:pt idx="150">
                  <c:v>0.20627108795773755</c:v>
                </c:pt>
                <c:pt idx="151">
                  <c:v>0.20568839713389173</c:v>
                </c:pt>
                <c:pt idx="152">
                  <c:v>0.20513824854945195</c:v>
                </c:pt>
                <c:pt idx="153">
                  <c:v>0.2046210684583142</c:v>
                </c:pt>
                <c:pt idx="154">
                  <c:v>0.20413725999587537</c:v>
                </c:pt>
                <c:pt idx="155">
                  <c:v>0.20368720144938357</c:v>
                </c:pt>
                <c:pt idx="156">
                  <c:v>0.20327124454289583</c:v>
                </c:pt>
                <c:pt idx="157">
                  <c:v>0.20288971274899836</c:v>
                </c:pt>
                <c:pt idx="158">
                  <c:v>0.20254289963998717</c:v>
                </c:pt>
                <c:pt idx="159">
                  <c:v>0.20223106729161025</c:v>
                </c:pt>
                <c:pt idx="160">
                  <c:v>0.20195444475275562</c:v>
                </c:pt>
                <c:pt idx="161">
                  <c:v>0.20171322659457802</c:v>
                </c:pt>
                <c:pt idx="162">
                  <c:v>0.2015075715525144</c:v>
                </c:pt>
                <c:pt idx="163">
                  <c:v>0.20133760127441014</c:v>
                </c:pt>
                <c:pt idx="164">
                  <c:v>0.2012033991875594</c:v>
                </c:pt>
                <c:pt idx="165">
                  <c:v>0.20110500949686952</c:v>
                </c:pt>
                <c:pt idx="166">
                  <c:v>0.20104243632556962</c:v>
                </c:pt>
                <c:pt idx="167">
                  <c:v>0.20101564300890887</c:v>
                </c:pt>
                <c:pt idx="168">
                  <c:v>0.20102455155014284</c:v>
                </c:pt>
                <c:pt idx="169">
                  <c:v>0.20106904224681021</c:v>
                </c:pt>
                <c:pt idx="170">
                  <c:v>0.20114895349382964</c:v>
                </c:pt>
                <c:pt idx="171">
                  <c:v>0.20126408176839705</c:v>
                </c:pt>
                <c:pt idx="172">
                  <c:v>0.20141418122863394</c:v>
                </c:pt>
                <c:pt idx="173">
                  <c:v>0.2015989663555385</c:v>
                </c:pt>
                <c:pt idx="174">
                  <c:v>0.20181810906799588</c:v>
                </c:pt>
                <c:pt idx="175">
                  <c:v>0.20207124173547006</c:v>
                </c:pt>
                <c:pt idx="176">
                  <c:v>0.20235795751454866</c:v>
                </c:pt>
                <c:pt idx="177">
                  <c:v>0.20267781143177097</c:v>
                </c:pt>
                <c:pt idx="178">
                  <c:v>0.2030303216341871</c:v>
                </c:pt>
                <c:pt idx="179">
                  <c:v>0.20341497079887053</c:v>
                </c:pt>
                <c:pt idx="180">
                  <c:v>0.20383120769117427</c:v>
                </c:pt>
                <c:pt idx="181">
                  <c:v>0.20427844886027038</c:v>
                </c:pt>
                <c:pt idx="182">
                  <c:v>0.2047560804593894</c:v>
                </c:pt>
                <c:pt idx="183">
                  <c:v>0.20526346017726982</c:v>
                </c:pt>
                <c:pt idx="184">
                  <c:v>0.205799919266593</c:v>
                </c:pt>
                <c:pt idx="185">
                  <c:v>0.20636476465466158</c:v>
                </c:pt>
                <c:pt idx="186">
                  <c:v>0.20695728112124576</c:v>
                </c:pt>
                <c:pt idx="187">
                  <c:v>0.2075767335283798</c:v>
                </c:pt>
                <c:pt idx="188">
                  <c:v>0.20822236908696548</c:v>
                </c:pt>
                <c:pt idx="189">
                  <c:v>0.2088934196452609</c:v>
                </c:pt>
                <c:pt idx="190">
                  <c:v>0.20958910398473143</c:v>
                </c:pt>
                <c:pt idx="191">
                  <c:v>0.21030863010930187</c:v>
                </c:pt>
                <c:pt idx="192">
                  <c:v>0.21105119751471282</c:v>
                </c:pt>
                <c:pt idx="193">
                  <c:v>0.21181599942549525</c:v>
                </c:pt>
                <c:pt idx="194">
                  <c:v>0.21260222498795467</c:v>
                </c:pt>
                <c:pt idx="195">
                  <c:v>0.21340906140852076</c:v>
                </c:pt>
                <c:pt idx="196">
                  <c:v>0.21423569602784345</c:v>
                </c:pt>
                <c:pt idx="197">
                  <c:v>0.2150813183220548</c:v>
                </c:pt>
                <c:pt idx="198">
                  <c:v>0.21594512182370593</c:v>
                </c:pt>
                <c:pt idx="199">
                  <c:v>0.21682630595593846</c:v>
                </c:pt>
                <c:pt idx="200">
                  <c:v>0.2177240777745384</c:v>
                </c:pt>
                <c:pt idx="201">
                  <c:v>0.2186376536135232</c:v>
                </c:pt>
                <c:pt idx="202">
                  <c:v>0.21956626063093565</c:v>
                </c:pt>
                <c:pt idx="203">
                  <c:v>0.2205091382524488</c:v>
                </c:pt>
                <c:pt idx="204">
                  <c:v>0.22146553951129197</c:v>
                </c:pt>
                <c:pt idx="205">
                  <c:v>0.222434732283831</c:v>
                </c:pt>
                <c:pt idx="206">
                  <c:v>0.2234160004209126</c:v>
                </c:pt>
                <c:pt idx="207">
                  <c:v>0.22440864477577294</c:v>
                </c:pt>
                <c:pt idx="208">
                  <c:v>0.22541198412994645</c:v>
                </c:pt>
                <c:pt idx="209">
                  <c:v>0.22642535601916766</c:v>
                </c:pt>
                <c:pt idx="210">
                  <c:v>0.227448117461743</c:v>
                </c:pt>
                <c:pt idx="211">
                  <c:v>0.22847964559230358</c:v>
                </c:pt>
                <c:pt idx="212">
                  <c:v>0.2295193382041921</c:v>
                </c:pt>
                <c:pt idx="213">
                  <c:v>0.23056661420404523</c:v>
                </c:pt>
                <c:pt idx="214">
                  <c:v>0.2316209139823576</c:v>
                </c:pt>
                <c:pt idx="215">
                  <c:v>0.232681699704005</c:v>
                </c:pt>
                <c:pt idx="216">
                  <c:v>0.2337484555228285</c:v>
                </c:pt>
                <c:pt idx="217">
                  <c:v>0.23482068772446577</c:v>
                </c:pt>
                <c:pt idx="218">
                  <c:v>0.23589792480167224</c:v>
                </c:pt>
                <c:pt idx="219">
                  <c:v>0.23697971746635535</c:v>
                </c:pt>
                <c:pt idx="220">
                  <c:v>0.23806563860254837</c:v>
                </c:pt>
                <c:pt idx="221">
                  <c:v>0.23915528316446374</c:v>
                </c:pt>
                <c:pt idx="222">
                  <c:v>0.24024826802370516</c:v>
                </c:pt>
                <c:pt idx="223">
                  <c:v>0.24134423176960632</c:v>
                </c:pt>
                <c:pt idx="224">
                  <c:v>0.24244283446653117</c:v>
                </c:pt>
                <c:pt idx="225">
                  <c:v>0.24354375737185782</c:v>
                </c:pt>
                <c:pt idx="226">
                  <c:v>0.24464670261818836</c:v>
                </c:pt>
                <c:pt idx="227">
                  <c:v>0.24575139286319123</c:v>
                </c:pt>
                <c:pt idx="228">
                  <c:v>0.2468575709103046</c:v>
                </c:pt>
                <c:pt idx="229">
                  <c:v>0.2479649993033585</c:v>
                </c:pt>
                <c:pt idx="230">
                  <c:v>0.2490734598980001</c:v>
                </c:pt>
                <c:pt idx="231">
                  <c:v>0.2501827534126331</c:v>
                </c:pt>
                <c:pt idx="232">
                  <c:v>0.25129269896139567</c:v>
                </c:pt>
                <c:pt idx="233">
                  <c:v>0.2524031335715413</c:v>
                </c:pt>
                <c:pt idx="234">
                  <c:v>0.2535139116874004</c:v>
                </c:pt>
                <c:pt idx="235">
                  <c:v>0.2546249046629396</c:v>
                </c:pt>
                <c:pt idx="236">
                  <c:v>0.25573600024476995</c:v>
                </c:pt>
                <c:pt idx="237">
                  <c:v>0.2568471020472869</c:v>
                </c:pt>
                <c:pt idx="238">
                  <c:v>0.25795812902148657</c:v>
                </c:pt>
                <c:pt idx="239">
                  <c:v>0.25906901491882994</c:v>
                </c:pt>
                <c:pt idx="240">
                  <c:v>0.2601797077514065</c:v>
                </c:pt>
                <c:pt idx="241">
                  <c:v>0.26129016924949516</c:v>
                </c:pt>
                <c:pt idx="242">
                  <c:v>0.26240037431749896</c:v>
                </c:pt>
                <c:pt idx="243">
                  <c:v>0.2635103104890939</c:v>
                </c:pt>
                <c:pt idx="244">
                  <c:v>0.26461997738233073</c:v>
                </c:pt>
                <c:pt idx="245">
                  <c:v>0.2657293861553009</c:v>
                </c:pt>
                <c:pt idx="246">
                  <c:v>0.26683855896287373</c:v>
                </c:pt>
                <c:pt idx="247">
                  <c:v>0.26794752841493136</c:v>
                </c:pt>
                <c:pt idx="248">
                  <c:v>0.2690563370364003</c:v>
                </c:pt>
                <c:pt idx="249">
                  <c:v>0.2701650367293192</c:v>
                </c:pt>
                <c:pt idx="250">
                  <c:v>0.2712736882370969</c:v>
                </c:pt>
                <c:pt idx="251">
                  <c:v>0.27238236061101256</c:v>
                </c:pt>
                <c:pt idx="252">
                  <c:v>0.2734911306789765</c:v>
                </c:pt>
                <c:pt idx="253">
                  <c:v>0.27460008251647233</c:v>
                </c:pt>
                <c:pt idx="254">
                  <c:v>0.275709306919559</c:v>
                </c:pt>
                <c:pt idx="255">
                  <c:v>0.27681890087973965</c:v>
                </c:pt>
                <c:pt idx="256">
                  <c:v>0.27792896706046916</c:v>
                </c:pt>
                <c:pt idx="257">
                  <c:v>0.27903961327501164</c:v>
                </c:pt>
                <c:pt idx="258">
                  <c:v>0.28015095196531675</c:v>
                </c:pt>
                <c:pt idx="259">
                  <c:v>0.2812630996815532</c:v>
                </c:pt>
                <c:pt idx="260">
                  <c:v>0.282376176561895</c:v>
                </c:pt>
                <c:pt idx="261">
                  <c:v>0.28349030581212414</c:v>
                </c:pt>
                <c:pt idx="262">
                  <c:v>0.2846056131846009</c:v>
                </c:pt>
                <c:pt idx="263">
                  <c:v>0.2857222264560973</c:v>
                </c:pt>
                <c:pt idx="264">
                  <c:v>0.2868402749040166</c:v>
                </c:pt>
                <c:pt idx="265">
                  <c:v>0.28795988878045314</c:v>
                </c:pt>
                <c:pt idx="266">
                  <c:v>0.2890811987835859</c:v>
                </c:pt>
                <c:pt idx="267">
                  <c:v>0.29020433552584496</c:v>
                </c:pt>
                <c:pt idx="268">
                  <c:v>0.29132942842699</c:v>
                </c:pt>
                <c:pt idx="269">
                  <c:v>0.2924566074595434</c:v>
                </c:pt>
                <c:pt idx="270">
                  <c:v>0.2935859991760506</c:v>
                </c:pt>
                <c:pt idx="271">
                  <c:v>0.2947177284442835</c:v>
                </c:pt>
                <c:pt idx="272">
                  <c:v>0.29585191731988547</c:v>
                </c:pt>
                <c:pt idx="273">
                  <c:v>0.29698868448393295</c:v>
                </c:pt>
                <c:pt idx="274">
                  <c:v>0.29812814467361365</c:v>
                </c:pt>
                <c:pt idx="275">
                  <c:v>0.2992704081055477</c:v>
                </c:pt>
                <c:pt idx="276">
                  <c:v>0.30041557989133527</c:v>
                </c:pt>
                <c:pt idx="277">
                  <c:v>0.3015637594449372</c:v>
                </c:pt>
                <c:pt idx="278">
                  <c:v>0.3027150398815317</c:v>
                </c:pt>
                <c:pt idx="279">
                  <c:v>0.3038695074075615</c:v>
                </c:pt>
                <c:pt idx="280">
                  <c:v>0.3050272407017088</c:v>
                </c:pt>
                <c:pt idx="281">
                  <c:v>0.3061883102866243</c:v>
                </c:pt>
                <c:pt idx="282">
                  <c:v>0.3073527778912873</c:v>
                </c:pt>
                <c:pt idx="283">
                  <c:v>0.30852069580395747</c:v>
                </c:pt>
                <c:pt idx="284">
                  <c:v>0.30969210621575843</c:v>
                </c:pt>
                <c:pt idx="285">
                  <c:v>0.3108670405550317</c:v>
                </c:pt>
                <c:pt idx="286">
                  <c:v>0.31204551881268555</c:v>
                </c:pt>
                <c:pt idx="287">
                  <c:v>0.3132275488588927</c:v>
                </c:pt>
                <c:pt idx="288">
                  <c:v>0.3144131257515928</c:v>
                </c:pt>
                <c:pt idx="289">
                  <c:v>0.3156022310373939</c:v>
                </c:pt>
                <c:pt idx="290">
                  <c:v>0.31679483204559494</c:v>
                </c:pt>
                <c:pt idx="291">
                  <c:v>0.3179908811762264</c:v>
                </c:pt>
                <c:pt idx="292">
                  <c:v>0.3191903151831222</c:v>
                </c:pt>
                <c:pt idx="293">
                  <c:v>0.32039305445326033</c:v>
                </c:pt>
                <c:pt idx="294">
                  <c:v>0.32159900228374155</c:v>
                </c:pt>
                <c:pt idx="295">
                  <c:v>0.32280804415800524</c:v>
                </c:pt>
                <c:pt idx="296">
                  <c:v>0.3240200470230716</c:v>
                </c:pt>
                <c:pt idx="297">
                  <c:v>0.32523485856980233</c:v>
                </c:pt>
                <c:pt idx="298">
                  <c:v>0.3264523065184284</c:v>
                </c:pt>
                <c:pt idx="299">
                  <c:v>0.32767219791179963</c:v>
                </c:pt>
                <c:pt idx="300">
                  <c:v>0.3288943184190693</c:v>
                </c:pt>
                <c:pt idx="301">
                  <c:v>0.3301184316527875</c:v>
                </c:pt>
                <c:pt idx="302">
                  <c:v>0.3313442785026192</c:v>
                </c:pt>
                <c:pt idx="303">
                  <c:v>0.3325715764891968</c:v>
                </c:pt>
                <c:pt idx="304">
                  <c:v>0.2921333524751973</c:v>
                </c:pt>
                <c:pt idx="305">
                  <c:v>0.29336260873769454</c:v>
                </c:pt>
                <c:pt idx="306">
                  <c:v>0.2945923224061077</c:v>
                </c:pt>
                <c:pt idx="307">
                  <c:v>0.29582211160366173</c:v>
                </c:pt>
                <c:pt idx="308">
                  <c:v>0.2970515682972397</c:v>
                </c:pt>
                <c:pt idx="309">
                  <c:v>0.2982802578607331</c:v>
                </c:pt>
                <c:pt idx="310">
                  <c:v>0.29950771869059617</c:v>
                </c:pt>
                <c:pt idx="311">
                  <c:v>0.30073346187921524</c:v>
                </c:pt>
                <c:pt idx="312">
                  <c:v>0.3019569709518875</c:v>
                </c:pt>
                <c:pt idx="313">
                  <c:v>0.3031777016734121</c:v>
                </c:pt>
                <c:pt idx="314">
                  <c:v>0.30439508193044057</c:v>
                </c:pt>
                <c:pt idx="315">
                  <c:v>0.3056085116958316</c:v>
                </c:pt>
                <c:pt idx="316">
                  <c:v>0.30681736308135954</c:v>
                </c:pt>
                <c:pt idx="317">
                  <c:v>0.30802098048509435</c:v>
                </c:pt>
                <c:pt idx="318">
                  <c:v>0.3092186808397914</c:v>
                </c:pt>
                <c:pt idx="319">
                  <c:v>0.31040975396847004</c:v>
                </c:pt>
                <c:pt idx="320">
                  <c:v>0.3115934630532213</c:v>
                </c:pt>
                <c:pt idx="321">
                  <c:v>0.3127690452230223</c:v>
                </c:pt>
                <c:pt idx="322">
                  <c:v>0.31393571226598566</c:v>
                </c:pt>
                <c:pt idx="323">
                  <c:v>0.31509265147105325</c:v>
                </c:pt>
                <c:pt idx="324">
                  <c:v>0.31623902660362657</c:v>
                </c:pt>
                <c:pt idx="325">
                  <c:v>0.31737397901896275</c:v>
                </c:pt>
                <c:pt idx="326">
                  <c:v>0.3184966289164732</c:v>
                </c:pt>
                <c:pt idx="327">
                  <c:v>0.3196060767371894</c:v>
                </c:pt>
                <c:pt idx="328">
                  <c:v>0.3207014047057308</c:v>
                </c:pt>
                <c:pt idx="329">
                  <c:v>0.32178167851703204</c:v>
                </c:pt>
                <c:pt idx="330">
                  <c:v>0.32284594916694664</c:v>
                </c:pt>
                <c:pt idx="331">
                  <c:v>0.32389325492456494</c:v>
                </c:pt>
                <c:pt idx="332">
                  <c:v>0.32492262344275225</c:v>
                </c:pt>
                <c:pt idx="333">
                  <c:v>0.3259330740019722</c:v>
                </c:pt>
                <c:pt idx="334">
                  <c:v>0.3269236198809576</c:v>
                </c:pt>
                <c:pt idx="335">
                  <c:v>0.32789327084627246</c:v>
                </c:pt>
                <c:pt idx="336">
                  <c:v>0.32884103575120965</c:v>
                </c:pt>
                <c:pt idx="337">
                  <c:v>0.3297659252329002</c:v>
                </c:pt>
                <c:pt idx="338">
                  <c:v>0.3306669544949494</c:v>
                </c:pt>
                <c:pt idx="339">
                  <c:v>0.33154314616138714</c:v>
                </c:pt>
                <c:pt idx="340">
                  <c:v>0.3323935331862837</c:v>
                </c:pt>
                <c:pt idx="341">
                  <c:v>0.333217161802039</c:v>
                </c:pt>
                <c:pt idx="342">
                  <c:v>0.33401309448814237</c:v>
                </c:pt>
                <c:pt idx="343">
                  <c:v>0.3347804129411566</c:v>
                </c:pt>
                <c:pt idx="344">
                  <c:v>0.33551822102583445</c:v>
                </c:pt>
                <c:pt idx="345">
                  <c:v>0.3362256476866372</c:v>
                </c:pt>
                <c:pt idx="346">
                  <c:v>0.3369018497985445</c:v>
                </c:pt>
                <c:pt idx="347">
                  <c:v>0.3375460149359157</c:v>
                </c:pt>
                <c:pt idx="348">
                  <c:v>0.338157364038333</c:v>
                </c:pt>
                <c:pt idx="349">
                  <c:v>0.3387351539527957</c:v>
                </c:pt>
                <c:pt idx="350">
                  <c:v>0.3392786798323821</c:v>
                </c:pt>
                <c:pt idx="351">
                  <c:v>0.3397872773725379</c:v>
                </c:pt>
                <c:pt idx="352">
                  <c:v>0.3402603248674709</c:v>
                </c:pt>
                <c:pt idx="353">
                  <c:v>0.34069724507071925</c:v>
                </c:pt>
                <c:pt idx="354">
                  <c:v>0.34109750684580925</c:v>
                </c:pt>
                <c:pt idx="355">
                  <c:v>0.34146062602362587</c:v>
                </c:pt>
                <c:pt idx="356">
                  <c:v>0.3417861688847004</c:v>
                </c:pt>
                <c:pt idx="357">
                  <c:v>0.3420737496890171</c:v>
                </c:pt>
                <c:pt idx="358">
                  <c:v>0.3423230336750611</c:v>
                </c:pt>
                <c:pt idx="359">
                  <c:v>0.34253373695574124</c:v>
                </c:pt>
                <c:pt idx="360">
                  <c:v>0.3427056267393587</c:v>
                </c:pt>
                <c:pt idx="361">
                  <c:v>0.34283852130697007</c:v>
                </c:pt>
                <c:pt idx="362">
                  <c:v>0.34293228975129053</c:v>
                </c:pt>
                <c:pt idx="363">
                  <c:v>0.3429868514845704</c:v>
                </c:pt>
                <c:pt idx="364">
                  <c:v>0.3430021755250483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SUNRISE!$D$1</c:f>
              <c:strCache>
                <c:ptCount val="1"/>
                <c:pt idx="0">
                  <c:v>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SUNRISE!$D$2:$D$366</c:f>
              <c:numCache>
                <c:ptCount val="365"/>
                <c:pt idx="0">
                  <c:v>0.6729016403773066</c:v>
                </c:pt>
                <c:pt idx="1">
                  <c:v>0.6736435888506801</c:v>
                </c:pt>
                <c:pt idx="2">
                  <c:v>0.6744162674727358</c:v>
                </c:pt>
                <c:pt idx="3">
                  <c:v>0.6752187953276602</c:v>
                </c:pt>
                <c:pt idx="4">
                  <c:v>0.6760502667544909</c:v>
                </c:pt>
                <c:pt idx="5">
                  <c:v>0.6769097542860013</c:v>
                </c:pt>
                <c:pt idx="6">
                  <c:v>0.677796311623425</c:v>
                </c:pt>
                <c:pt idx="7">
                  <c:v>0.6787089766263218</c:v>
                </c:pt>
                <c:pt idx="8">
                  <c:v>0.6796467742975381</c:v>
                </c:pt>
                <c:pt idx="9">
                  <c:v>0.6806087197441446</c:v>
                </c:pt>
                <c:pt idx="10">
                  <c:v>0.681593821096279</c:v>
                </c:pt>
                <c:pt idx="11">
                  <c:v>0.6826010823670922</c:v>
                </c:pt>
                <c:pt idx="12">
                  <c:v>0.6836295062383352</c:v>
                </c:pt>
                <c:pt idx="13">
                  <c:v>0.6846780967576166</c:v>
                </c:pt>
                <c:pt idx="14">
                  <c:v>0.6857458619348611</c:v>
                </c:pt>
                <c:pt idx="15">
                  <c:v>0.6868318162270922</c:v>
                </c:pt>
                <c:pt idx="16">
                  <c:v>0.6879349829022404</c:v>
                </c:pt>
                <c:pt idx="17">
                  <c:v>0.6890543962742344</c:v>
                </c:pt>
                <c:pt idx="18">
                  <c:v>0.6901891038031938</c:v>
                </c:pt>
                <c:pt idx="19">
                  <c:v>0.6913381680560086</c:v>
                </c:pt>
                <c:pt idx="20">
                  <c:v>0.6925006685240129</c:v>
                </c:pt>
                <c:pt idx="21">
                  <c:v>0.6936757032958063</c:v>
                </c:pt>
                <c:pt idx="22">
                  <c:v>0.6948623905844998</c:v>
                </c:pt>
                <c:pt idx="23">
                  <c:v>0.6960598701098245</c:v>
                </c:pt>
                <c:pt idx="24">
                  <c:v>0.6972673043365791</c:v>
                </c:pt>
                <c:pt idx="25">
                  <c:v>0.6984838795718137</c:v>
                </c:pt>
                <c:pt idx="26">
                  <c:v>0.6997088069239856</c:v>
                </c:pt>
                <c:pt idx="27">
                  <c:v>0.7009413231280289</c:v>
                </c:pt>
                <c:pt idx="28">
                  <c:v>0.7021806912409015</c:v>
                </c:pt>
                <c:pt idx="29">
                  <c:v>0.7034262012126785</c:v>
                </c:pt>
                <c:pt idx="30">
                  <c:v>0.7046771703386797</c:v>
                </c:pt>
                <c:pt idx="31">
                  <c:v>0.7059329435984463</c:v>
                </c:pt>
                <c:pt idx="32">
                  <c:v>0.7071928938876182</c:v>
                </c:pt>
                <c:pt idx="33">
                  <c:v>0.7084564221489394</c:v>
                </c:pt>
                <c:pt idx="34">
                  <c:v>0.709722957408701</c:v>
                </c:pt>
                <c:pt idx="35">
                  <c:v>0.7109919567249707</c:v>
                </c:pt>
                <c:pt idx="36">
                  <c:v>0.7122629050539292</c:v>
                </c:pt>
                <c:pt idx="37">
                  <c:v>0.7135353150405632</c:v>
                </c:pt>
                <c:pt idx="38">
                  <c:v>0.7148087267398374</c:v>
                </c:pt>
                <c:pt idx="39">
                  <c:v>0.7160827072743247</c:v>
                </c:pt>
                <c:pt idx="40">
                  <c:v>0.7173568504340779</c:v>
                </c:pt>
                <c:pt idx="41">
                  <c:v>0.7186307762243217</c:v>
                </c:pt>
                <c:pt idx="42">
                  <c:v>0.7199041303663</c:v>
                </c:pt>
                <c:pt idx="43">
                  <c:v>0.7211765837563817</c:v>
                </c:pt>
                <c:pt idx="44">
                  <c:v>0.722447831888252</c:v>
                </c:pt>
                <c:pt idx="45">
                  <c:v>0.7237175942427508</c:v>
                </c:pt>
                <c:pt idx="46">
                  <c:v>0.7249856136496563</c:v>
                </c:pt>
                <c:pt idx="47">
                  <c:v>0.7262516556254185</c:v>
                </c:pt>
                <c:pt idx="48">
                  <c:v>0.7275155076905916</c:v>
                </c:pt>
                <c:pt idx="49">
                  <c:v>0.7287769786704219</c:v>
                </c:pt>
                <c:pt idx="50">
                  <c:v>0.7300358979818005</c:v>
                </c:pt>
                <c:pt idx="51">
                  <c:v>0.7312921149095107</c:v>
                </c:pt>
                <c:pt idx="52">
                  <c:v>0.7325454978744625</c:v>
                </c:pt>
                <c:pt idx="53">
                  <c:v>0.7337959336963477</c:v>
                </c:pt>
                <c:pt idx="54">
                  <c:v>0.7350433268529218</c:v>
                </c:pt>
                <c:pt idx="55">
                  <c:v>0.7362875987378952</c:v>
                </c:pt>
                <c:pt idx="56">
                  <c:v>0.7375286869191942</c:v>
                </c:pt>
                <c:pt idx="57">
                  <c:v>0.7387665443991555</c:v>
                </c:pt>
                <c:pt idx="58">
                  <c:v>0.7400011388780224</c:v>
                </c:pt>
                <c:pt idx="59">
                  <c:v>0.7412324520219271</c:v>
                </c:pt>
                <c:pt idx="60">
                  <c:v>0.742460478736382</c:v>
                </c:pt>
                <c:pt idx="61">
                  <c:v>0.7436852264461318</c:v>
                </c:pt>
                <c:pt idx="62">
                  <c:v>0.7449067143820773</c:v>
                </c:pt>
                <c:pt idx="63">
                  <c:v>0.7461249728758442</c:v>
                </c:pt>
                <c:pt idx="64">
                  <c:v>0.7473400426624363</c:v>
                </c:pt>
                <c:pt idx="65">
                  <c:v>0.748551974191301</c:v>
                </c:pt>
                <c:pt idx="66">
                  <c:v>0.749760826946024</c:v>
                </c:pt>
                <c:pt idx="67">
                  <c:v>0.7509666687727687</c:v>
                </c:pt>
                <c:pt idx="68">
                  <c:v>0.7521695752174905</c:v>
                </c:pt>
                <c:pt idx="69">
                  <c:v>0.75336962887187</c:v>
                </c:pt>
                <c:pt idx="70">
                  <c:v>0.7545669187278322</c:v>
                </c:pt>
                <c:pt idx="71">
                  <c:v>0.7557615395404675</c:v>
                </c:pt>
                <c:pt idx="72">
                  <c:v>0.756953591199085</c:v>
                </c:pt>
                <c:pt idx="73">
                  <c:v>0.7581431781061051</c:v>
                </c:pt>
                <c:pt idx="74">
                  <c:v>0.7593304085634314</c:v>
                </c:pt>
                <c:pt idx="75">
                  <c:v>0.7605153941659121</c:v>
                </c:pt>
                <c:pt idx="76">
                  <c:v>0.7616982486301344</c:v>
                </c:pt>
                <c:pt idx="77">
                  <c:v>0.762879089486097</c:v>
                </c:pt>
                <c:pt idx="78">
                  <c:v>0.7640580340612876</c:v>
                </c:pt>
                <c:pt idx="79">
                  <c:v>0.7652352028051496</c:v>
                </c:pt>
                <c:pt idx="80">
                  <c:v>0.7664107116528341</c:v>
                </c:pt>
                <c:pt idx="81">
                  <c:v>0.7675846811816367</c:v>
                </c:pt>
                <c:pt idx="82">
                  <c:v>0.7687572295544438</c:v>
                </c:pt>
                <c:pt idx="83">
                  <c:v>0.7699284735745628</c:v>
                </c:pt>
                <c:pt idx="84">
                  <c:v>0.771098528121656</c:v>
                </c:pt>
                <c:pt idx="85">
                  <c:v>0.7722675055898837</c:v>
                </c:pt>
                <c:pt idx="86">
                  <c:v>0.773435515327785</c:v>
                </c:pt>
                <c:pt idx="87">
                  <c:v>0.8162693297461049</c:v>
                </c:pt>
                <c:pt idx="88">
                  <c:v>0.8174357170931338</c:v>
                </c:pt>
                <c:pt idx="89">
                  <c:v>0.8186014408971579</c:v>
                </c:pt>
                <c:pt idx="90">
                  <c:v>0.8197665927423171</c:v>
                </c:pt>
                <c:pt idx="91">
                  <c:v>0.8209312583775349</c:v>
                </c:pt>
                <c:pt idx="92">
                  <c:v>0.8220955171582327</c:v>
                </c:pt>
                <c:pt idx="93">
                  <c:v>0.823259441487254</c:v>
                </c:pt>
                <c:pt idx="94">
                  <c:v>0.8244230962548001</c:v>
                </c:pt>
                <c:pt idx="95">
                  <c:v>0.8255865382772506</c:v>
                </c:pt>
                <c:pt idx="96">
                  <c:v>0.8267498157347898</c:v>
                </c:pt>
                <c:pt idx="97">
                  <c:v>0.8279129676078382</c:v>
                </c:pt>
                <c:pt idx="98">
                  <c:v>0.8290760231123486</c:v>
                </c:pt>
                <c:pt idx="99">
                  <c:v>0.830239001134121</c:v>
                </c:pt>
                <c:pt idx="100">
                  <c:v>0.8314019096623521</c:v>
                </c:pt>
                <c:pt idx="101">
                  <c:v>0.832564745222749</c:v>
                </c:pt>
                <c:pt idx="102">
                  <c:v>0.8337274923106088</c:v>
                </c:pt>
                <c:pt idx="103">
                  <c:v>0.8348901228243869</c:v>
                </c:pt>
                <c:pt idx="104">
                  <c:v>0.8360525955003678</c:v>
                </c:pt>
                <c:pt idx="105">
                  <c:v>0.8372148553491815</c:v>
                </c:pt>
                <c:pt idx="106">
                  <c:v>0.8383768330950142</c:v>
                </c:pt>
                <c:pt idx="107">
                  <c:v>0.8395384446185012</c:v>
                </c:pt>
                <c:pt idx="108">
                  <c:v>0.8406995904044141</c:v>
                </c:pt>
                <c:pt idx="109">
                  <c:v>0.8418601549953953</c:v>
                </c:pt>
                <c:pt idx="110">
                  <c:v>0.8430200064531451</c:v>
                </c:pt>
                <c:pt idx="111">
                  <c:v>0.8441789958286038</c:v>
                </c:pt>
                <c:pt idx="112">
                  <c:v>0.845336956642841</c:v>
                </c:pt>
                <c:pt idx="113">
                  <c:v>0.846493704380522</c:v>
                </c:pt>
                <c:pt idx="114">
                  <c:v>0.8476490359979735</c:v>
                </c:pt>
                <c:pt idx="115">
                  <c:v>0.8488027294480722</c:v>
                </c:pt>
                <c:pt idx="116">
                  <c:v>0.8499545432243142</c:v>
                </c:pt>
                <c:pt idx="117">
                  <c:v>0.8511042159266294</c:v>
                </c:pt>
                <c:pt idx="118">
                  <c:v>0.8522514658516641</c:v>
                </c:pt>
                <c:pt idx="119">
                  <c:v>0.8533959906104346</c:v>
                </c:pt>
                <c:pt idx="120">
                  <c:v>0.8545374667764337</c:v>
                </c:pt>
                <c:pt idx="121">
                  <c:v>0.8556755495674312</c:v>
                </c:pt>
                <c:pt idx="122">
                  <c:v>0.8568098725643846</c:v>
                </c:pt>
                <c:pt idx="123">
                  <c:v>0.8579400474710308</c:v>
                </c:pt>
                <c:pt idx="124">
                  <c:v>0.8590656639178693</c:v>
                </c:pt>
                <c:pt idx="125">
                  <c:v>0.8601862893143913</c:v>
                </c:pt>
                <c:pt idx="126">
                  <c:v>0.8613014687535223</c:v>
                </c:pt>
                <c:pt idx="127">
                  <c:v>0.8624107249723435</c:v>
                </c:pt>
                <c:pt idx="128">
                  <c:v>0.8635135583732411</c:v>
                </c:pt>
                <c:pt idx="129">
                  <c:v>0.8646094471096747</c:v>
                </c:pt>
                <c:pt idx="130">
                  <c:v>0.8656978472407871</c:v>
                </c:pt>
                <c:pt idx="131">
                  <c:v>0.8667781929590537</c:v>
                </c:pt>
                <c:pt idx="132">
                  <c:v>0.8678498968951328</c:v>
                </c:pt>
                <c:pt idx="133">
                  <c:v>0.8689123505039721</c:v>
                </c:pt>
                <c:pt idx="134">
                  <c:v>0.869964924536098</c:v>
                </c:pt>
                <c:pt idx="135">
                  <c:v>0.871006969597814</c:v>
                </c:pt>
                <c:pt idx="136">
                  <c:v>0.8720378168038007</c:v>
                </c:pt>
                <c:pt idx="137">
                  <c:v>0.873056778525295</c:v>
                </c:pt>
                <c:pt idx="138">
                  <c:v>0.8740631492366715</c:v>
                </c:pt>
                <c:pt idx="139">
                  <c:v>0.8750562064628068</c:v>
                </c:pt>
                <c:pt idx="140">
                  <c:v>0.8760352118291171</c:v>
                </c:pt>
                <c:pt idx="141">
                  <c:v>0.8769994122155916</c:v>
                </c:pt>
                <c:pt idx="142">
                  <c:v>0.8779480410154988</c:v>
                </c:pt>
                <c:pt idx="143">
                  <c:v>0.8788803194987486</c:v>
                </c:pt>
                <c:pt idx="144">
                  <c:v>0.8797954582791068</c:v>
                </c:pt>
                <c:pt idx="145">
                  <c:v>0.8806926588836301</c:v>
                </c:pt>
                <c:pt idx="146">
                  <c:v>0.8815711154217757</c:v>
                </c:pt>
                <c:pt idx="147">
                  <c:v>0.8824300163507063</c:v>
                </c:pt>
                <c:pt idx="148">
                  <c:v>0.8832685463322966</c:v>
                </c:pt>
                <c:pt idx="149">
                  <c:v>0.8840858881763114</c:v>
                </c:pt>
                <c:pt idx="150">
                  <c:v>0.8848812248631811</c:v>
                </c:pt>
                <c:pt idx="151">
                  <c:v>0.8856537416387044</c:v>
                </c:pt>
                <c:pt idx="152">
                  <c:v>0.886402628171964</c:v>
                </c:pt>
                <c:pt idx="153">
                  <c:v>0.8871270807666704</c:v>
                </c:pt>
                <c:pt idx="154">
                  <c:v>0.8878263046151545</c:v>
                </c:pt>
                <c:pt idx="155">
                  <c:v>0.8884995160832623</c:v>
                </c:pt>
                <c:pt idx="156">
                  <c:v>0.889145945013538</c:v>
                </c:pt>
                <c:pt idx="157">
                  <c:v>0.8897648370332809</c:v>
                </c:pt>
                <c:pt idx="158">
                  <c:v>0.8903554558534136</c:v>
                </c:pt>
                <c:pt idx="159">
                  <c:v>0.8909170855435452</c:v>
                </c:pt>
                <c:pt idx="160">
                  <c:v>0.8914490327682346</c:v>
                </c:pt>
                <c:pt idx="161">
                  <c:v>0.8919506289692493</c:v>
                </c:pt>
                <c:pt idx="162">
                  <c:v>0.8924212324785566</c:v>
                </c:pt>
                <c:pt idx="163">
                  <c:v>0.8928602305469545</c:v>
                </c:pt>
                <c:pt idx="164">
                  <c:v>0.8932670412735825</c:v>
                </c:pt>
                <c:pt idx="165">
                  <c:v>0.8936411154221053</c:v>
                </c:pt>
                <c:pt idx="166">
                  <c:v>0.8939819381101053</c:v>
                </c:pt>
                <c:pt idx="167">
                  <c:v>0.8942890303591486</c:v>
                </c:pt>
                <c:pt idx="168">
                  <c:v>0.89456195049413</c:v>
                </c:pt>
                <c:pt idx="169">
                  <c:v>0.8948002953817576</c:v>
                </c:pt>
                <c:pt idx="170">
                  <c:v>0.8950037014995127</c:v>
                </c:pt>
                <c:pt idx="171">
                  <c:v>0.8951718458279583</c:v>
                </c:pt>
                <c:pt idx="172">
                  <c:v>0.8953044459896269</c:v>
                </c:pt>
                <c:pt idx="173">
                  <c:v>0.8954012630587908</c:v>
                </c:pt>
                <c:pt idx="174">
                  <c:v>0.8954620984702114</c:v>
                </c:pt>
                <c:pt idx="175">
                  <c:v>0.8954867964534463</c:v>
                </c:pt>
                <c:pt idx="176">
                  <c:v>0.8954752434244133</c:v>
                </c:pt>
                <c:pt idx="177">
                  <c:v>0.8954273677656767</c:v>
                </c:pt>
                <c:pt idx="178">
                  <c:v>0.8953431394292356</c:v>
                </c:pt>
                <c:pt idx="179">
                  <c:v>0.8952225693685331</c:v>
                </c:pt>
                <c:pt idx="180">
                  <c:v>0.8950657088078365</c:v>
                </c:pt>
                <c:pt idx="181">
                  <c:v>0.894872648358444</c:v>
                </c:pt>
                <c:pt idx="182">
                  <c:v>0.8946435169923207</c:v>
                </c:pt>
                <c:pt idx="183">
                  <c:v>0.8943784808847246</c:v>
                </c:pt>
                <c:pt idx="184">
                  <c:v>0.8940777421381728</c:v>
                </c:pt>
                <c:pt idx="185">
                  <c:v>0.8937415374006736</c:v>
                </c:pt>
                <c:pt idx="186">
                  <c:v>0.8933701363915763</c:v>
                </c:pt>
                <c:pt idx="187">
                  <c:v>0.8929638403485797</c:v>
                </c:pt>
                <c:pt idx="188">
                  <c:v>0.8925229804095048</c:v>
                </c:pt>
                <c:pt idx="189">
                  <c:v>0.8920479159422855</c:v>
                </c:pt>
                <c:pt idx="190">
                  <c:v>0.8915390328363605</c:v>
                </c:pt>
                <c:pt idx="191">
                  <c:v>0.8909967417682209</c:v>
                </c:pt>
                <c:pt idx="192">
                  <c:v>0.8904214764533157</c:v>
                </c:pt>
                <c:pt idx="193">
                  <c:v>0.8898136918958705</c:v>
                </c:pt>
                <c:pt idx="194">
                  <c:v>0.8891738626474291</c:v>
                </c:pt>
                <c:pt idx="195">
                  <c:v>0.8885024810841253</c:v>
                </c:pt>
                <c:pt idx="196">
                  <c:v>0.8878000557118156</c:v>
                </c:pt>
                <c:pt idx="197">
                  <c:v>0.8870671095073391</c:v>
                </c:pt>
                <c:pt idx="198">
                  <c:v>0.8863041783032259</c:v>
                </c:pt>
                <c:pt idx="199">
                  <c:v>0.8855118092222867</c:v>
                </c:pt>
                <c:pt idx="200">
                  <c:v>0.8846905591676005</c:v>
                </c:pt>
                <c:pt idx="201">
                  <c:v>0.8838409933725423</c:v>
                </c:pt>
                <c:pt idx="202">
                  <c:v>0.882963684014638</c:v>
                </c:pt>
                <c:pt idx="203">
                  <c:v>0.8820592088962306</c:v>
                </c:pt>
                <c:pt idx="204">
                  <c:v>0.881128150194181</c:v>
                </c:pt>
                <c:pt idx="205">
                  <c:v>0.8801710932801106</c:v>
                </c:pt>
                <c:pt idx="206">
                  <c:v>0.8791886256120532</c:v>
                </c:pt>
                <c:pt idx="207">
                  <c:v>0.8781813356977733</c:v>
                </c:pt>
                <c:pt idx="208">
                  <c:v>0.8771498121294853</c:v>
                </c:pt>
                <c:pt idx="209">
                  <c:v>0.8760946426892241</c:v>
                </c:pt>
                <c:pt idx="210">
                  <c:v>0.8750164135237011</c:v>
                </c:pt>
                <c:pt idx="211">
                  <c:v>0.8739157083871172</c:v>
                </c:pt>
                <c:pt idx="212">
                  <c:v>0.8727931079500961</c:v>
                </c:pt>
                <c:pt idx="213">
                  <c:v>0.8716491891726398</c:v>
                </c:pt>
                <c:pt idx="214">
                  <c:v>0.8704845247388068</c:v>
                </c:pt>
                <c:pt idx="215">
                  <c:v>0.8692996825506402</c:v>
                </c:pt>
                <c:pt idx="216">
                  <c:v>0.8680952252787467</c:v>
                </c:pt>
                <c:pt idx="217">
                  <c:v>0.8668717099668535</c:v>
                </c:pt>
                <c:pt idx="218">
                  <c:v>0.865629687687591</c:v>
                </c:pt>
                <c:pt idx="219">
                  <c:v>0.8643697032467502</c:v>
                </c:pt>
                <c:pt idx="220">
                  <c:v>0.8630922949332461</c:v>
                </c:pt>
                <c:pt idx="221">
                  <c:v>0.8617979943120452</c:v>
                </c:pt>
                <c:pt idx="222">
                  <c:v>0.8604873260573663</c:v>
                </c:pt>
                <c:pt idx="223">
                  <c:v>0.8591608078235117</c:v>
                </c:pt>
                <c:pt idx="224">
                  <c:v>0.8578189501507655</c:v>
                </c:pt>
                <c:pt idx="225">
                  <c:v>0.8564622564038791</c:v>
                </c:pt>
                <c:pt idx="226">
                  <c:v>0.8550912227407558</c:v>
                </c:pt>
                <c:pt idx="227">
                  <c:v>0.8537063381090454</c:v>
                </c:pt>
                <c:pt idx="228">
                  <c:v>0.8523080842684682</c:v>
                </c:pt>
                <c:pt idx="229">
                  <c:v>0.8508969358367929</c:v>
                </c:pt>
                <c:pt idx="230">
                  <c:v>0.8494733603575053</c:v>
                </c:pt>
                <c:pt idx="231">
                  <c:v>0.8480378183873117</c:v>
                </c:pt>
                <c:pt idx="232">
                  <c:v>0.8465907636017399</c:v>
                </c:pt>
                <c:pt idx="233">
                  <c:v>0.8451326429171996</c:v>
                </c:pt>
                <c:pt idx="234">
                  <c:v>0.843663896627984</c:v>
                </c:pt>
                <c:pt idx="235">
                  <c:v>0.8421849585567819</c:v>
                </c:pt>
                <c:pt idx="236">
                  <c:v>0.8406962562173929</c:v>
                </c:pt>
                <c:pt idx="237">
                  <c:v>0.8391982109884171</c:v>
                </c:pt>
                <c:pt idx="238">
                  <c:v>0.8376912382967975</c:v>
                </c:pt>
                <c:pt idx="239">
                  <c:v>0.836175747810179</c:v>
                </c:pt>
                <c:pt idx="240">
                  <c:v>0.8346521436371307</c:v>
                </c:pt>
                <c:pt idx="241">
                  <c:v>0.8331208245343706</c:v>
                </c:pt>
                <c:pt idx="242">
                  <c:v>0.8315821841201952</c:v>
                </c:pt>
                <c:pt idx="243">
                  <c:v>0.8300366110934009</c:v>
                </c:pt>
                <c:pt idx="244">
                  <c:v>0.8284844894570481</c:v>
                </c:pt>
                <c:pt idx="245">
                  <c:v>0.8269261987464832</c:v>
                </c:pt>
                <c:pt idx="246">
                  <c:v>0.8253621142610946</c:v>
                </c:pt>
                <c:pt idx="247">
                  <c:v>0.8237926072993366</c:v>
                </c:pt>
                <c:pt idx="248">
                  <c:v>0.8222180453966029</c:v>
                </c:pt>
                <c:pt idx="249">
                  <c:v>0.8206387925655898</c:v>
                </c:pt>
                <c:pt idx="250">
                  <c:v>0.8190552095388179</c:v>
                </c:pt>
                <c:pt idx="251">
                  <c:v>0.8174676540130417</c:v>
                </c:pt>
                <c:pt idx="252">
                  <c:v>0.8158764808952972</c:v>
                </c:pt>
                <c:pt idx="253">
                  <c:v>0.8142820425503835</c:v>
                </c:pt>
                <c:pt idx="254">
                  <c:v>0.8126846890496013</c:v>
                </c:pt>
                <c:pt idx="255">
                  <c:v>0.8110847684206023</c:v>
                </c:pt>
                <c:pt idx="256">
                  <c:v>0.8094826268982249</c:v>
                </c:pt>
                <c:pt idx="257">
                  <c:v>0.8078786091762179</c:v>
                </c:pt>
                <c:pt idx="258">
                  <c:v>0.806273058659776</c:v>
                </c:pt>
                <c:pt idx="259">
                  <c:v>0.804666317718825</c:v>
                </c:pt>
                <c:pt idx="260">
                  <c:v>0.8030587279420075</c:v>
                </c:pt>
                <c:pt idx="261">
                  <c:v>0.8014506303913436</c:v>
                </c:pt>
                <c:pt idx="262">
                  <c:v>0.7998423658575341</c:v>
                </c:pt>
                <c:pt idx="263">
                  <c:v>0.7982342751159051</c:v>
                </c:pt>
                <c:pt idx="264">
                  <c:v>0.7966266991829704</c:v>
                </c:pt>
                <c:pt idx="265">
                  <c:v>0.7950199795736204</c:v>
                </c:pt>
                <c:pt idx="266">
                  <c:v>0.7934144585589241</c:v>
                </c:pt>
                <c:pt idx="267">
                  <c:v>0.7918104794245462</c:v>
                </c:pt>
                <c:pt idx="268">
                  <c:v>0.7902083873011009</c:v>
                </c:pt>
                <c:pt idx="269">
                  <c:v>0.788608527138431</c:v>
                </c:pt>
                <c:pt idx="270">
                  <c:v>0.7870112473937899</c:v>
                </c:pt>
                <c:pt idx="271">
                  <c:v>0.7854168980072297</c:v>
                </c:pt>
                <c:pt idx="272">
                  <c:v>0.7838258312341502</c:v>
                </c:pt>
                <c:pt idx="273">
                  <c:v>0.7822384019069455</c:v>
                </c:pt>
                <c:pt idx="274">
                  <c:v>0.780654967697011</c:v>
                </c:pt>
                <c:pt idx="275">
                  <c:v>0.7790758893770029</c:v>
                </c:pt>
                <c:pt idx="276">
                  <c:v>0.7775015310832325</c:v>
                </c:pt>
                <c:pt idx="277">
                  <c:v>0.775932260578041</c:v>
                </c:pt>
                <c:pt idx="278">
                  <c:v>0.774368449511976</c:v>
                </c:pt>
                <c:pt idx="279">
                  <c:v>0.7728104736855567</c:v>
                </c:pt>
                <c:pt idx="280">
                  <c:v>0.7712587133103691</c:v>
                </c:pt>
                <c:pt idx="281">
                  <c:v>0.7697135532692023</c:v>
                </c:pt>
                <c:pt idx="282">
                  <c:v>0.7681753833748873</c:v>
                </c:pt>
                <c:pt idx="283">
                  <c:v>0.7666445986274436</c:v>
                </c:pt>
                <c:pt idx="284">
                  <c:v>0.7651215994690984</c:v>
                </c:pt>
                <c:pt idx="285">
                  <c:v>0.7636067920366676</c:v>
                </c:pt>
                <c:pt idx="286">
                  <c:v>0.762100588410744</c:v>
                </c:pt>
                <c:pt idx="287">
                  <c:v>0.7606034068610462</c:v>
                </c:pt>
                <c:pt idx="288">
                  <c:v>0.7591156720872281</c:v>
                </c:pt>
                <c:pt idx="289">
                  <c:v>0.7576378154543605</c:v>
                </c:pt>
                <c:pt idx="290">
                  <c:v>0.7561702752222036</c:v>
                </c:pt>
                <c:pt idx="291">
                  <c:v>0.7547134967673191</c:v>
                </c:pt>
                <c:pt idx="292">
                  <c:v>0.7532679327969465</c:v>
                </c:pt>
                <c:pt idx="293">
                  <c:v>0.7518340435534903</c:v>
                </c:pt>
                <c:pt idx="294">
                  <c:v>0.7504122970083357</c:v>
                </c:pt>
                <c:pt idx="295">
                  <c:v>0.7490031690436121</c:v>
                </c:pt>
                <c:pt idx="296">
                  <c:v>0.7476071436203888</c:v>
                </c:pt>
                <c:pt idx="297">
                  <c:v>0.7462247129316711</c:v>
                </c:pt>
                <c:pt idx="298">
                  <c:v>0.7448563775384281</c:v>
                </c:pt>
                <c:pt idx="299">
                  <c:v>0.7435026464867457</c:v>
                </c:pt>
                <c:pt idx="300">
                  <c:v>0.7421640374040633</c:v>
                </c:pt>
                <c:pt idx="301">
                  <c:v>0.7408410765723046</c:v>
                </c:pt>
                <c:pt idx="302">
                  <c:v>0.7395342989755598</c:v>
                </c:pt>
                <c:pt idx="303">
                  <c:v>0.7382442483198425</c:v>
                </c:pt>
                <c:pt idx="304">
                  <c:v>0.695304810355613</c:v>
                </c:pt>
                <c:pt idx="305">
                  <c:v>0.6940498795002886</c:v>
                </c:pt>
                <c:pt idx="306">
                  <c:v>0.692813358757817</c:v>
                </c:pt>
                <c:pt idx="307">
                  <c:v>0.6915958262655769</c:v>
                </c:pt>
                <c:pt idx="308">
                  <c:v>0.6903978684654076</c:v>
                </c:pt>
                <c:pt idx="309">
                  <c:v>0.6892200798954574</c:v>
                </c:pt>
                <c:pt idx="310">
                  <c:v>0.6880630629327488</c:v>
                </c:pt>
                <c:pt idx="311">
                  <c:v>0.6869274274829525</c:v>
                </c:pt>
                <c:pt idx="312">
                  <c:v>0.6858137906137826</c:v>
                </c:pt>
                <c:pt idx="313">
                  <c:v>0.6847227761283771</c:v>
                </c:pt>
                <c:pt idx="314">
                  <c:v>0.6836550140750276</c:v>
                </c:pt>
                <c:pt idx="315">
                  <c:v>0.6826111401896199</c:v>
                </c:pt>
                <c:pt idx="316">
                  <c:v>0.6815917952672228</c:v>
                </c:pt>
                <c:pt idx="317">
                  <c:v>0.6805976244593502</c:v>
                </c:pt>
                <c:pt idx="318">
                  <c:v>0.67962927649358</c:v>
                </c:pt>
                <c:pt idx="319">
                  <c:v>0.6786874028124193</c:v>
                </c:pt>
                <c:pt idx="320">
                  <c:v>0.677772656628564</c:v>
                </c:pt>
                <c:pt idx="321">
                  <c:v>0.6768856918940477</c:v>
                </c:pt>
                <c:pt idx="322">
                  <c:v>0.6760271621811574</c:v>
                </c:pt>
                <c:pt idx="323">
                  <c:v>0.6751977194734927</c:v>
                </c:pt>
                <c:pt idx="324">
                  <c:v>0.6743980128660793</c:v>
                </c:pt>
                <c:pt idx="325">
                  <c:v>0.673628687174109</c:v>
                </c:pt>
                <c:pt idx="326">
                  <c:v>0.6728903814505752</c:v>
                </c:pt>
                <c:pt idx="327">
                  <c:v>0.6721837274139025</c:v>
                </c:pt>
                <c:pt idx="328">
                  <c:v>0.6715093477875334</c:v>
                </c:pt>
                <c:pt idx="329">
                  <c:v>0.670867854554427</c:v>
                </c:pt>
                <c:pt idx="330">
                  <c:v>0.6702598471304478</c:v>
                </c:pt>
                <c:pt idx="331">
                  <c:v>0.6696859104617531</c:v>
                </c:pt>
                <c:pt idx="332">
                  <c:v>0.6691466130524356</c:v>
                </c:pt>
                <c:pt idx="333">
                  <c:v>0.6686425049299256</c:v>
                </c:pt>
                <c:pt idx="334">
                  <c:v>0.6681741155568774</c:v>
                </c:pt>
                <c:pt idx="335">
                  <c:v>0.6677419516995453</c:v>
                </c:pt>
                <c:pt idx="336">
                  <c:v>0.6673464952639186</c:v>
                </c:pt>
                <c:pt idx="337">
                  <c:v>0.6669882011121068</c:v>
                </c:pt>
                <c:pt idx="338">
                  <c:v>0.6666674948726637</c:v>
                </c:pt>
                <c:pt idx="339">
                  <c:v>0.6663847707596375</c:v>
                </c:pt>
                <c:pt idx="340">
                  <c:v>0.6661403894161472</c:v>
                </c:pt>
                <c:pt idx="341">
                  <c:v>0.6659346757991677</c:v>
                </c:pt>
                <c:pt idx="342">
                  <c:v>0.6657679171229074</c:v>
                </c:pt>
                <c:pt idx="343">
                  <c:v>0.6656403608787195</c:v>
                </c:pt>
                <c:pt idx="344">
                  <c:v>0.6655522129498135</c:v>
                </c:pt>
                <c:pt idx="345">
                  <c:v>0.6655036358391201</c:v>
                </c:pt>
                <c:pt idx="346">
                  <c:v>0.6654947470285364</c:v>
                </c:pt>
                <c:pt idx="347">
                  <c:v>0.6655256174873511</c:v>
                </c:pt>
                <c:pt idx="348">
                  <c:v>0.6655962703469763</c:v>
                </c:pt>
                <c:pt idx="349">
                  <c:v>0.6657066797581603</c:v>
                </c:pt>
                <c:pt idx="350">
                  <c:v>0.6658567699456156</c:v>
                </c:pt>
                <c:pt idx="351">
                  <c:v>0.6660464144735173</c:v>
                </c:pt>
                <c:pt idx="352">
                  <c:v>0.6662754357335822</c:v>
                </c:pt>
                <c:pt idx="353">
                  <c:v>0.6665436046654732</c:v>
                </c:pt>
                <c:pt idx="354">
                  <c:v>0.6668506407171225</c:v>
                </c:pt>
                <c:pt idx="355">
                  <c:v>0.667196211478891</c:v>
                </c:pt>
                <c:pt idx="356">
                  <c:v>0.667579935422388</c:v>
                </c:pt>
                <c:pt idx="357">
                  <c:v>0.6680013791742322</c:v>
                </c:pt>
                <c:pt idx="358">
                  <c:v>0.6684600607491271</c:v>
                </c:pt>
                <c:pt idx="359">
                  <c:v>0.668955450167425</c:v>
                </c:pt>
                <c:pt idx="360">
                  <c:v>0.6694869708778178</c:v>
                </c:pt>
                <c:pt idx="361">
                  <c:v>0.6700540014040929</c:v>
                </c:pt>
                <c:pt idx="362">
                  <c:v>0.6706558772039392</c:v>
                </c:pt>
                <c:pt idx="363">
                  <c:v>0.6712918927257405</c:v>
                </c:pt>
                <c:pt idx="364">
                  <c:v>0.6719613036474262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SUNRISE!$E$1</c:f>
              <c:strCache>
                <c:ptCount val="1"/>
                <c:pt idx="0">
                  <c:v>SunH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SUNRISE!$E$2:$E$366</c:f>
              <c:numCache>
                <c:ptCount val="365"/>
                <c:pt idx="0">
                  <c:v>0.32988524650535794</c:v>
                </c:pt>
                <c:pt idx="1">
                  <c:v>0.33070039930837664</c:v>
                </c:pt>
                <c:pt idx="2">
                  <c:v>0.3315852891060861</c:v>
                </c:pt>
                <c:pt idx="3">
                  <c:v>0.33253886728946397</c:v>
                </c:pt>
                <c:pt idx="4">
                  <c:v>0.33356001776951644</c:v>
                </c:pt>
                <c:pt idx="5">
                  <c:v>0.33464756169483817</c:v>
                </c:pt>
                <c:pt idx="6">
                  <c:v>0.3358002623133945</c:v>
                </c:pt>
                <c:pt idx="7">
                  <c:v>0.3370168299396016</c:v>
                </c:pt>
                <c:pt idx="8">
                  <c:v>0.3382959269885946</c:v>
                </c:pt>
                <c:pt idx="9">
                  <c:v>0.33963617304088684</c:v>
                </c:pt>
                <c:pt idx="10">
                  <c:v>0.34103614990222664</c:v>
                </c:pt>
                <c:pt idx="11">
                  <c:v>0.34249440662551006</c:v>
                </c:pt>
                <c:pt idx="12">
                  <c:v>0.34400946446381603</c:v>
                </c:pt>
                <c:pt idx="13">
                  <c:v>0.34557982172617835</c:v>
                </c:pt>
                <c:pt idx="14">
                  <c:v>0.34720395851030367</c:v>
                </c:pt>
                <c:pt idx="15">
                  <c:v>0.34888034128924034</c:v>
                </c:pt>
                <c:pt idx="16">
                  <c:v>0.350607427331809</c:v>
                </c:pt>
                <c:pt idx="17">
                  <c:v>0.352383668939416</c:v>
                </c:pt>
                <c:pt idx="18">
                  <c:v>0.3542075174846763</c:v>
                </c:pt>
                <c:pt idx="19">
                  <c:v>0.3560774272399843</c:v>
                </c:pt>
                <c:pt idx="20">
                  <c:v>0.3579918589867768</c:v>
                </c:pt>
                <c:pt idx="21">
                  <c:v>0.3599492833987443</c:v>
                </c:pt>
                <c:pt idx="22">
                  <c:v>0.3619481841945273</c:v>
                </c:pt>
                <c:pt idx="23">
                  <c:v>0.3639870610576523</c:v>
                </c:pt>
                <c:pt idx="24">
                  <c:v>0.36606443232340063</c:v>
                </c:pt>
                <c:pt idx="25">
                  <c:v>0.3681788374341201</c:v>
                </c:pt>
                <c:pt idx="26">
                  <c:v>0.370328839166085</c:v>
                </c:pt>
                <c:pt idx="27">
                  <c:v>0.3725130256324199</c:v>
                </c:pt>
                <c:pt idx="28">
                  <c:v>0.37473001206783535</c:v>
                </c:pt>
                <c:pt idx="29">
                  <c:v>0.3769784424019717</c:v>
                </c:pt>
                <c:pt idx="30">
                  <c:v>0.3792569906289963</c:v>
                </c:pt>
                <c:pt idx="31">
                  <c:v>0.3815643619818414</c:v>
                </c:pt>
                <c:pt idx="32">
                  <c:v>0.3838992939200027</c:v>
                </c:pt>
                <c:pt idx="33">
                  <c:v>0.3862605569402366</c:v>
                </c:pt>
                <c:pt idx="34">
                  <c:v>0.3886469552197907</c:v>
                </c:pt>
                <c:pt idx="35">
                  <c:v>0.39105732710196</c:v>
                </c:pt>
                <c:pt idx="36">
                  <c:v>0.39349054543383144</c:v>
                </c:pt>
                <c:pt idx="37">
                  <c:v>0.3959455177660596</c:v>
                </c:pt>
                <c:pt idx="38">
                  <c:v>0.3984211864243862</c:v>
                </c:pt>
                <c:pt idx="39">
                  <c:v>0.4009165284624742</c:v>
                </c:pt>
                <c:pt idx="40">
                  <c:v>0.4034305555053548</c:v>
                </c:pt>
                <c:pt idx="41">
                  <c:v>0.4059623134925284</c:v>
                </c:pt>
                <c:pt idx="42">
                  <c:v>0.4085108823294109</c:v>
                </c:pt>
                <c:pt idx="43">
                  <c:v>0.4110753754554852</c:v>
                </c:pt>
                <c:pt idx="44">
                  <c:v>0.4136549393371112</c:v>
                </c:pt>
                <c:pt idx="45">
                  <c:v>0.4162487528925593</c:v>
                </c:pt>
                <c:pt idx="46">
                  <c:v>0.41885602685641815</c:v>
                </c:pt>
                <c:pt idx="47">
                  <c:v>0.42147600309010935</c:v>
                </c:pt>
                <c:pt idx="48">
                  <c:v>0.4241079538448163</c:v>
                </c:pt>
                <c:pt idx="49">
                  <c:v>0.42675118098271936</c:v>
                </c:pt>
                <c:pt idx="50">
                  <c:v>0.42940501516201507</c:v>
                </c:pt>
                <c:pt idx="51">
                  <c:v>0.43206881499078736</c:v>
                </c:pt>
                <c:pt idx="52">
                  <c:v>0.43474196615441124</c:v>
                </c:pt>
                <c:pt idx="53">
                  <c:v>0.4374238805207726</c:v>
                </c:pt>
                <c:pt idx="54">
                  <c:v>0.4401139952272359</c:v>
                </c:pt>
                <c:pt idx="55">
                  <c:v>0.44281177175292424</c:v>
                </c:pt>
                <c:pt idx="56">
                  <c:v>0.4455166949795422</c:v>
                </c:pt>
                <c:pt idx="57">
                  <c:v>0.44822827224365297</c:v>
                </c:pt>
                <c:pt idx="58">
                  <c:v>0.4509460323830104</c:v>
                </c:pt>
                <c:pt idx="59">
                  <c:v>0.4536695247792653</c:v>
                </c:pt>
                <c:pt idx="60">
                  <c:v>0.4563983183990974</c:v>
                </c:pt>
                <c:pt idx="61">
                  <c:v>0.4591320008355509</c:v>
                </c:pt>
                <c:pt idx="62">
                  <c:v>0.4618701773511451</c:v>
                </c:pt>
                <c:pt idx="63">
                  <c:v>0.4646124699240869</c:v>
                </c:pt>
                <c:pt idx="64">
                  <c:v>0.467358516298712</c:v>
                </c:pt>
                <c:pt idx="65">
                  <c:v>0.4701079690411062</c:v>
                </c:pt>
                <c:pt idx="66">
                  <c:v>0.4728604946006568</c:v>
                </c:pt>
                <c:pt idx="67">
                  <c:v>0.4756157723781551</c:v>
                </c:pt>
                <c:pt idx="68">
                  <c:v>0.4783734938008934</c:v>
                </c:pt>
                <c:pt idx="69">
                  <c:v>0.48113336140509216</c:v>
                </c:pt>
                <c:pt idx="70">
                  <c:v>0.4838950879258486</c:v>
                </c:pt>
                <c:pt idx="71">
                  <c:v>0.4866583953947122</c:v>
                </c:pt>
                <c:pt idx="72">
                  <c:v>0.4894230142448676</c:v>
                </c:pt>
                <c:pt idx="73">
                  <c:v>0.49218868242384517</c:v>
                </c:pt>
                <c:pt idx="74">
                  <c:v>0.4949551445135776</c:v>
                </c:pt>
                <c:pt idx="75">
                  <c:v>0.4977221508575737</c:v>
                </c:pt>
                <c:pt idx="76">
                  <c:v>0.5004894561235741</c:v>
                </c:pt>
                <c:pt idx="77">
                  <c:v>0.5032568201580111</c:v>
                </c:pt>
                <c:pt idx="78">
                  <c:v>0.5060240059898924</c:v>
                </c:pt>
                <c:pt idx="79">
                  <c:v>0.5087907789867367</c:v>
                </c:pt>
                <c:pt idx="80">
                  <c:v>0.5115569031407888</c:v>
                </c:pt>
                <c:pt idx="81">
                  <c:v>0.5143221465371315</c:v>
                </c:pt>
                <c:pt idx="82">
                  <c:v>0.5170862759358157</c:v>
                </c:pt>
                <c:pt idx="83">
                  <c:v>0.5198490570881382</c:v>
                </c:pt>
                <c:pt idx="84">
                  <c:v>0.5226102539103181</c:v>
                </c:pt>
                <c:pt idx="85">
                  <c:v>0.5253696276600665</c:v>
                </c:pt>
                <c:pt idx="86">
                  <c:v>0.5281269361156207</c:v>
                </c:pt>
                <c:pt idx="87">
                  <c:v>0.5308819327568273</c:v>
                </c:pt>
                <c:pt idx="88">
                  <c:v>0.5336343659478925</c:v>
                </c:pt>
                <c:pt idx="89">
                  <c:v>0.5363839781214651</c:v>
                </c:pt>
                <c:pt idx="90">
                  <c:v>0.5391305049637569</c:v>
                </c:pt>
                <c:pt idx="91">
                  <c:v>0.5418736746004558</c:v>
                </c:pt>
                <c:pt idx="92">
                  <c:v>0.5446132067832583</c:v>
                </c:pt>
                <c:pt idx="93">
                  <c:v>0.547348812076911</c:v>
                </c:pt>
                <c:pt idx="94">
                  <c:v>0.5500801910467188</c:v>
                </c:pt>
                <c:pt idx="95">
                  <c:v>0.5528070334465799</c:v>
                </c:pt>
                <c:pt idx="96">
                  <c:v>0.5555290174076807</c:v>
                </c:pt>
                <c:pt idx="97">
                  <c:v>0.5582458086280979</c:v>
                </c:pt>
                <c:pt idx="98">
                  <c:v>0.5609570595636537</c:v>
                </c:pt>
                <c:pt idx="99">
                  <c:v>0.5636624086205022</c:v>
                </c:pt>
                <c:pt idx="100">
                  <c:v>0.5663614793500328</c:v>
                </c:pt>
                <c:pt idx="101">
                  <c:v>0.5690538796468381</c:v>
                </c:pt>
                <c:pt idx="102">
                  <c:v>0.5717392009506121</c:v>
                </c:pt>
                <c:pt idx="103">
                  <c:v>0.574417017453032</c:v>
                </c:pt>
                <c:pt idx="104">
                  <c:v>0.577086885310816</c:v>
                </c:pt>
                <c:pt idx="105">
                  <c:v>0.5797483418663468</c:v>
                </c:pt>
                <c:pt idx="106">
                  <c:v>0.582400904877431</c:v>
                </c:pt>
                <c:pt idx="107">
                  <c:v>0.5850440717579608</c:v>
                </c:pt>
                <c:pt idx="108">
                  <c:v>0.5876773188314606</c:v>
                </c:pt>
                <c:pt idx="109">
                  <c:v>0.5903001005997148</c:v>
                </c:pt>
                <c:pt idx="110">
                  <c:v>0.5929118490289121</c:v>
                </c:pt>
                <c:pt idx="111">
                  <c:v>0.5955119728559671</c:v>
                </c:pt>
                <c:pt idx="112">
                  <c:v>0.5980998569179464</c:v>
                </c:pt>
                <c:pt idx="113">
                  <c:v>0.6006748615077786</c:v>
                </c:pt>
                <c:pt idx="114">
                  <c:v>0.6032363217596817</c:v>
                </c:pt>
                <c:pt idx="115">
                  <c:v>0.6057835470680458</c:v>
                </c:pt>
                <c:pt idx="116">
                  <c:v>0.6083158205437491</c:v>
                </c:pt>
                <c:pt idx="117">
                  <c:v>0.6108323985122027</c:v>
                </c:pt>
                <c:pt idx="118">
                  <c:v>0.6133325100576847</c:v>
                </c:pt>
                <c:pt idx="119">
                  <c:v>0.6158153566188143</c:v>
                </c:pt>
                <c:pt idx="120">
                  <c:v>0.6182801116403047</c:v>
                </c:pt>
                <c:pt idx="121">
                  <c:v>0.620725920286401</c:v>
                </c:pt>
                <c:pt idx="122">
                  <c:v>0.6231518992216848</c:v>
                </c:pt>
                <c:pt idx="123">
                  <c:v>0.625557136465182</c:v>
                </c:pt>
                <c:pt idx="124">
                  <c:v>0.6279406913239393</c:v>
                </c:pt>
                <c:pt idx="125">
                  <c:v>0.6303015944124647</c:v>
                </c:pt>
                <c:pt idx="126">
                  <c:v>0.6326388477646074</c:v>
                </c:pt>
                <c:pt idx="127">
                  <c:v>0.6349514250446079</c:v>
                </c:pt>
                <c:pt idx="128">
                  <c:v>0.6372382718641767</c:v>
                </c:pt>
                <c:pt idx="129">
                  <c:v>0.6394983062125197</c:v>
                </c:pt>
                <c:pt idx="130">
                  <c:v>0.6417304190062585</c:v>
                </c:pt>
                <c:pt idx="131">
                  <c:v>0.6439334747661446</c:v>
                </c:pt>
                <c:pt idx="132">
                  <c:v>0.6461063124273714</c:v>
                </c:pt>
                <c:pt idx="133">
                  <c:v>0.6482477462900862</c:v>
                </c:pt>
                <c:pt idx="134">
                  <c:v>0.6503565671164635</c:v>
                </c:pt>
                <c:pt idx="135">
                  <c:v>0.6524315433803122</c:v>
                </c:pt>
                <c:pt idx="136">
                  <c:v>0.6544714226747679</c:v>
                </c:pt>
                <c:pt idx="137">
                  <c:v>0.6564749332830263</c:v>
                </c:pt>
                <c:pt idx="138">
                  <c:v>0.6584407859164223</c:v>
                </c:pt>
                <c:pt idx="139">
                  <c:v>0.6603676756233531</c:v>
                </c:pt>
                <c:pt idx="140">
                  <c:v>0.6622542838716281</c:v>
                </c:pt>
                <c:pt idx="141">
                  <c:v>0.6640992808057904</c:v>
                </c:pt>
                <c:pt idx="142">
                  <c:v>0.6659013276797705</c:v>
                </c:pt>
                <c:pt idx="143">
                  <c:v>0.6676590794639474</c:v>
                </c:pt>
                <c:pt idx="144">
                  <c:v>0.669371187624256</c:v>
                </c:pt>
                <c:pt idx="145">
                  <c:v>0.6710363030694383</c:v>
                </c:pt>
                <c:pt idx="146">
                  <c:v>0.6726530792608756</c:v>
                </c:pt>
                <c:pt idx="147">
                  <c:v>0.6742201754776928</c:v>
                </c:pt>
                <c:pt idx="148">
                  <c:v>0.6757362602279673</c:v>
                </c:pt>
                <c:pt idx="149">
                  <c:v>0.6772000147949744</c:v>
                </c:pt>
                <c:pt idx="150">
                  <c:v>0.6786101369054436</c:v>
                </c:pt>
                <c:pt idx="151">
                  <c:v>0.6799653445048126</c:v>
                </c:pt>
                <c:pt idx="152">
                  <c:v>0.6812643796225121</c:v>
                </c:pt>
                <c:pt idx="153">
                  <c:v>0.6825060123083562</c:v>
                </c:pt>
                <c:pt idx="154">
                  <c:v>0.6836890446192792</c:v>
                </c:pt>
                <c:pt idx="155">
                  <c:v>0.6848123146338787</c:v>
                </c:pt>
                <c:pt idx="156">
                  <c:v>0.6858747004706423</c:v>
                </c:pt>
                <c:pt idx="157">
                  <c:v>0.6868751242842825</c:v>
                </c:pt>
                <c:pt idx="158">
                  <c:v>0.6878125562134264</c:v>
                </c:pt>
                <c:pt idx="159">
                  <c:v>0.688686018251935</c:v>
                </c:pt>
                <c:pt idx="160">
                  <c:v>0.689494588015479</c:v>
                </c:pt>
                <c:pt idx="161">
                  <c:v>0.6902374023746712</c:v>
                </c:pt>
                <c:pt idx="162">
                  <c:v>0.6909136609260422</c:v>
                </c:pt>
                <c:pt idx="163">
                  <c:v>0.6915226292725444</c:v>
                </c:pt>
                <c:pt idx="164">
                  <c:v>0.6920636420860231</c:v>
                </c:pt>
                <c:pt idx="165">
                  <c:v>0.6925361059252358</c:v>
                </c:pt>
                <c:pt idx="166">
                  <c:v>0.6929395017845357</c:v>
                </c:pt>
                <c:pt idx="167">
                  <c:v>0.6932733873502398</c:v>
                </c:pt>
                <c:pt idx="168">
                  <c:v>0.6935373989439871</c:v>
                </c:pt>
                <c:pt idx="169">
                  <c:v>0.6937312531349474</c:v>
                </c:pt>
                <c:pt idx="170">
                  <c:v>0.693854748005683</c:v>
                </c:pt>
                <c:pt idx="171">
                  <c:v>0.6939077640595612</c:v>
                </c:pt>
                <c:pt idx="172">
                  <c:v>0.6938902647609929</c:v>
                </c:pt>
                <c:pt idx="173">
                  <c:v>0.6938022967032522</c:v>
                </c:pt>
                <c:pt idx="174">
                  <c:v>0.6936439894022155</c:v>
                </c:pt>
                <c:pt idx="175">
                  <c:v>0.6934155547179762</c:v>
                </c:pt>
                <c:pt idx="176">
                  <c:v>0.6931172859098647</c:v>
                </c:pt>
                <c:pt idx="177">
                  <c:v>0.6927495563339057</c:v>
                </c:pt>
                <c:pt idx="178">
                  <c:v>0.6923128177950485</c:v>
                </c:pt>
                <c:pt idx="179">
                  <c:v>0.6918075985696626</c:v>
                </c:pt>
                <c:pt idx="180">
                  <c:v>0.6912345011166623</c:v>
                </c:pt>
                <c:pt idx="181">
                  <c:v>0.6905941994981737</c:v>
                </c:pt>
                <c:pt idx="182">
                  <c:v>0.6898874365329313</c:v>
                </c:pt>
                <c:pt idx="183">
                  <c:v>0.6891150207074548</c:v>
                </c:pt>
                <c:pt idx="184">
                  <c:v>0.6882778228715798</c:v>
                </c:pt>
                <c:pt idx="185">
                  <c:v>0.687376772746012</c:v>
                </c:pt>
                <c:pt idx="186">
                  <c:v>0.6864128552703305</c:v>
                </c:pt>
                <c:pt idx="187">
                  <c:v>0.6853871068201999</c:v>
                </c:pt>
                <c:pt idx="188">
                  <c:v>0.6843006113225394</c:v>
                </c:pt>
                <c:pt idx="189">
                  <c:v>0.6831544962970246</c:v>
                </c:pt>
                <c:pt idx="190">
                  <c:v>0.6819499288516291</c:v>
                </c:pt>
                <c:pt idx="191">
                  <c:v>0.680688111658919</c:v>
                </c:pt>
                <c:pt idx="192">
                  <c:v>0.6793702789386029</c:v>
                </c:pt>
                <c:pt idx="193">
                  <c:v>0.6779976924703752</c:v>
                </c:pt>
                <c:pt idx="194">
                  <c:v>0.6765716376594745</c:v>
                </c:pt>
                <c:pt idx="195">
                  <c:v>0.6750934196756045</c:v>
                </c:pt>
                <c:pt idx="196">
                  <c:v>0.6735643596839722</c:v>
                </c:pt>
                <c:pt idx="197">
                  <c:v>0.6719857911852843</c:v>
                </c:pt>
                <c:pt idx="198">
                  <c:v>0.67035905647952</c:v>
                </c:pt>
                <c:pt idx="199">
                  <c:v>0.6686855032663482</c:v>
                </c:pt>
                <c:pt idx="200">
                  <c:v>0.6669664813930621</c:v>
                </c:pt>
                <c:pt idx="201">
                  <c:v>0.6652033397590191</c:v>
                </c:pt>
                <c:pt idx="202">
                  <c:v>0.6633974233837023</c:v>
                </c:pt>
                <c:pt idx="203">
                  <c:v>0.6615500706437818</c:v>
                </c:pt>
                <c:pt idx="204">
                  <c:v>0.659662610682889</c:v>
                </c:pt>
                <c:pt idx="205">
                  <c:v>0.6577363609962795</c:v>
                </c:pt>
                <c:pt idx="206">
                  <c:v>0.6557726251911407</c:v>
                </c:pt>
                <c:pt idx="207">
                  <c:v>0.6537726909220004</c:v>
                </c:pt>
                <c:pt idx="208">
                  <c:v>0.6517378279995388</c:v>
                </c:pt>
                <c:pt idx="209">
                  <c:v>0.6496692866700564</c:v>
                </c:pt>
                <c:pt idx="210">
                  <c:v>0.6475682960619581</c:v>
                </c:pt>
                <c:pt idx="211">
                  <c:v>0.6454360627948136</c:v>
                </c:pt>
                <c:pt idx="212">
                  <c:v>0.643273769745904</c:v>
                </c:pt>
                <c:pt idx="213">
                  <c:v>0.6410825749685946</c:v>
                </c:pt>
                <c:pt idx="214">
                  <c:v>0.6388636107564492</c:v>
                </c:pt>
                <c:pt idx="215">
                  <c:v>0.6366179828466352</c:v>
                </c:pt>
                <c:pt idx="216">
                  <c:v>0.6343467697559182</c:v>
                </c:pt>
                <c:pt idx="217">
                  <c:v>0.6320510222423877</c:v>
                </c:pt>
                <c:pt idx="218">
                  <c:v>0.6297317628859187</c:v>
                </c:pt>
                <c:pt idx="219">
                  <c:v>0.6273899857803948</c:v>
                </c:pt>
                <c:pt idx="220">
                  <c:v>0.6250266563306978</c:v>
                </c:pt>
                <c:pt idx="221">
                  <c:v>0.6226427111475814</c:v>
                </c:pt>
                <c:pt idx="222">
                  <c:v>0.6202390580336612</c:v>
                </c:pt>
                <c:pt idx="223">
                  <c:v>0.6178165760539054</c:v>
                </c:pt>
                <c:pt idx="224">
                  <c:v>0.6153761156842343</c:v>
                </c:pt>
                <c:pt idx="225">
                  <c:v>0.6129184990320212</c:v>
                </c:pt>
                <c:pt idx="226">
                  <c:v>0.6104445201225674</c:v>
                </c:pt>
                <c:pt idx="227">
                  <c:v>0.6079549452458541</c:v>
                </c:pt>
                <c:pt idx="228">
                  <c:v>0.6054505133581636</c:v>
                </c:pt>
                <c:pt idx="229">
                  <c:v>0.6029319365334345</c:v>
                </c:pt>
                <c:pt idx="230">
                  <c:v>0.6003999004595052</c:v>
                </c:pt>
                <c:pt idx="231">
                  <c:v>0.5978550649746787</c:v>
                </c:pt>
                <c:pt idx="232">
                  <c:v>0.5952980646403443</c:v>
                </c:pt>
                <c:pt idx="233">
                  <c:v>0.5927295093456583</c:v>
                </c:pt>
                <c:pt idx="234">
                  <c:v>0.5901499849405836</c:v>
                </c:pt>
                <c:pt idx="235">
                  <c:v>0.5875600538938424</c:v>
                </c:pt>
                <c:pt idx="236">
                  <c:v>0.5849602559726229</c:v>
                </c:pt>
                <c:pt idx="237">
                  <c:v>0.5823511089411302</c:v>
                </c:pt>
                <c:pt idx="238">
                  <c:v>0.5797331092753109</c:v>
                </c:pt>
                <c:pt idx="239">
                  <c:v>0.5771067328913491</c:v>
                </c:pt>
                <c:pt idx="240">
                  <c:v>0.5744724358857243</c:v>
                </c:pt>
                <c:pt idx="241">
                  <c:v>0.5718306552848755</c:v>
                </c:pt>
                <c:pt idx="242">
                  <c:v>0.5691818098026963</c:v>
                </c:pt>
                <c:pt idx="243">
                  <c:v>0.566526300604307</c:v>
                </c:pt>
                <c:pt idx="244">
                  <c:v>0.5638645120747174</c:v>
                </c:pt>
                <c:pt idx="245">
                  <c:v>0.5611968125911824</c:v>
                </c:pt>
                <c:pt idx="246">
                  <c:v>0.5585235552982208</c:v>
                </c:pt>
                <c:pt idx="247">
                  <c:v>0.5558450788844052</c:v>
                </c:pt>
                <c:pt idx="248">
                  <c:v>0.5531617083602026</c:v>
                </c:pt>
                <c:pt idx="249">
                  <c:v>0.5504737558362707</c:v>
                </c:pt>
                <c:pt idx="250">
                  <c:v>0.547781521301721</c:v>
                </c:pt>
                <c:pt idx="251">
                  <c:v>0.5450852934020292</c:v>
                </c:pt>
                <c:pt idx="252">
                  <c:v>0.5423853502163207</c:v>
                </c:pt>
                <c:pt idx="253">
                  <c:v>0.5396819600339111</c:v>
                </c:pt>
                <c:pt idx="254">
                  <c:v>0.5369753821300423</c:v>
                </c:pt>
                <c:pt idx="255">
                  <c:v>0.5342658675408627</c:v>
                </c:pt>
                <c:pt idx="256">
                  <c:v>0.5315536598377557</c:v>
                </c:pt>
                <c:pt idx="257">
                  <c:v>0.5288389959012063</c:v>
                </c:pt>
                <c:pt idx="258">
                  <c:v>0.5261221066944592</c:v>
                </c:pt>
                <c:pt idx="259">
                  <c:v>0.5234032180372719</c:v>
                </c:pt>
                <c:pt idx="260">
                  <c:v>0.5206825513801125</c:v>
                </c:pt>
                <c:pt idx="261">
                  <c:v>0.5179603245792195</c:v>
                </c:pt>
                <c:pt idx="262">
                  <c:v>0.5152367526729331</c:v>
                </c:pt>
                <c:pt idx="263">
                  <c:v>0.5125120486598078</c:v>
                </c:pt>
                <c:pt idx="264">
                  <c:v>0.5097864242789538</c:v>
                </c:pt>
                <c:pt idx="265">
                  <c:v>0.5070600907931673</c:v>
                </c:pt>
                <c:pt idx="266">
                  <c:v>0.5043332597753383</c:v>
                </c:pt>
                <c:pt idx="267">
                  <c:v>0.5016061438987012</c:v>
                </c:pt>
                <c:pt idx="268">
                  <c:v>0.4988789588741109</c:v>
                </c:pt>
                <c:pt idx="269">
                  <c:v>0.4961519196788876</c:v>
                </c:pt>
                <c:pt idx="270">
                  <c:v>0.4934252482177393</c:v>
                </c:pt>
                <c:pt idx="271">
                  <c:v>0.4906991695629462</c:v>
                </c:pt>
                <c:pt idx="272">
                  <c:v>0.4879739139142647</c:v>
                </c:pt>
                <c:pt idx="273">
                  <c:v>0.48524971742301254</c:v>
                </c:pt>
                <c:pt idx="274">
                  <c:v>0.4825268230233974</c:v>
                </c:pt>
                <c:pt idx="275">
                  <c:v>0.47980548127145517</c:v>
                </c:pt>
                <c:pt idx="276">
                  <c:v>0.47708595119189723</c:v>
                </c:pt>
                <c:pt idx="277">
                  <c:v>0.4743685011331038</c:v>
                </c:pt>
                <c:pt idx="278">
                  <c:v>0.47165340963044433</c:v>
                </c:pt>
                <c:pt idx="279">
                  <c:v>0.46894096627799514</c:v>
                </c:pt>
                <c:pt idx="280">
                  <c:v>0.4662314726086603</c:v>
                </c:pt>
                <c:pt idx="281">
                  <c:v>0.463525242982578</c:v>
                </c:pt>
                <c:pt idx="282">
                  <c:v>0.46082260548360005</c:v>
                </c:pt>
                <c:pt idx="283">
                  <c:v>0.45812390282348614</c:v>
                </c:pt>
                <c:pt idx="284">
                  <c:v>0.45542949325334</c:v>
                </c:pt>
                <c:pt idx="285">
                  <c:v>0.45273975148163587</c:v>
                </c:pt>
                <c:pt idx="286">
                  <c:v>0.45005506959805847</c:v>
                </c:pt>
                <c:pt idx="287">
                  <c:v>0.4473758580021535</c:v>
                </c:pt>
                <c:pt idx="288">
                  <c:v>0.4447025463356353</c:v>
                </c:pt>
                <c:pt idx="289">
                  <c:v>0.4420355844169666</c:v>
                </c:pt>
                <c:pt idx="290">
                  <c:v>0.43937544317660865</c:v>
                </c:pt>
                <c:pt idx="291">
                  <c:v>0.4367226155910927</c:v>
                </c:pt>
                <c:pt idx="292">
                  <c:v>0.4340776176138243</c:v>
                </c:pt>
                <c:pt idx="293">
                  <c:v>0.43144098910022993</c:v>
                </c:pt>
                <c:pt idx="294">
                  <c:v>0.4288132947245941</c:v>
                </c:pt>
                <c:pt idx="295">
                  <c:v>0.42619512488560685</c:v>
                </c:pt>
                <c:pt idx="296">
                  <c:v>0.42358709659731725</c:v>
                </c:pt>
                <c:pt idx="297">
                  <c:v>0.4209898543618688</c:v>
                </c:pt>
                <c:pt idx="298">
                  <c:v>0.41840407101999977</c:v>
                </c:pt>
                <c:pt idx="299">
                  <c:v>0.41583044857494605</c:v>
                </c:pt>
                <c:pt idx="300">
                  <c:v>0.41326971898499404</c:v>
                </c:pt>
                <c:pt idx="301">
                  <c:v>0.4107226449195171</c:v>
                </c:pt>
                <c:pt idx="302">
                  <c:v>0.40819002047294056</c:v>
                </c:pt>
                <c:pt idx="303">
                  <c:v>0.4056726718306457</c:v>
                </c:pt>
                <c:pt idx="304">
                  <c:v>0.4031714578804157</c:v>
                </c:pt>
                <c:pt idx="305">
                  <c:v>0.4006872707625941</c:v>
                </c:pt>
                <c:pt idx="306">
                  <c:v>0.3982210363517093</c:v>
                </c:pt>
                <c:pt idx="307">
                  <c:v>0.3957737146619152</c:v>
                </c:pt>
                <c:pt idx="308">
                  <c:v>0.3933463001681679</c:v>
                </c:pt>
                <c:pt idx="309">
                  <c:v>0.3909398220347243</c:v>
                </c:pt>
                <c:pt idx="310">
                  <c:v>0.3885553442421526</c:v>
                </c:pt>
                <c:pt idx="311">
                  <c:v>0.3861939656037373</c:v>
                </c:pt>
                <c:pt idx="312">
                  <c:v>0.38385681966189505</c:v>
                </c:pt>
                <c:pt idx="313">
                  <c:v>0.38154507445496494</c:v>
                </c:pt>
                <c:pt idx="314">
                  <c:v>0.37925993214458703</c:v>
                </c:pt>
                <c:pt idx="315">
                  <c:v>0.3770026284937883</c:v>
                </c:pt>
                <c:pt idx="316">
                  <c:v>0.37477443218586326</c:v>
                </c:pt>
                <c:pt idx="317">
                  <c:v>0.3725766439742559</c:v>
                </c:pt>
                <c:pt idx="318">
                  <c:v>0.37041059565378853</c:v>
                </c:pt>
                <c:pt idx="319">
                  <c:v>0.3682776488439493</c:v>
                </c:pt>
                <c:pt idx="320">
                  <c:v>0.36617919357534273</c:v>
                </c:pt>
                <c:pt idx="321">
                  <c:v>0.3641166466710254</c:v>
                </c:pt>
                <c:pt idx="322">
                  <c:v>0.3620914499151718</c:v>
                </c:pt>
                <c:pt idx="323">
                  <c:v>0.36010506800243947</c:v>
                </c:pt>
                <c:pt idx="324">
                  <c:v>0.3581589862624527</c:v>
                </c:pt>
                <c:pt idx="325">
                  <c:v>0.3562547081551462</c:v>
                </c:pt>
                <c:pt idx="326">
                  <c:v>0.35439375253410205</c:v>
                </c:pt>
                <c:pt idx="327">
                  <c:v>0.35257765067671315</c:v>
                </c:pt>
                <c:pt idx="328">
                  <c:v>0.3508079430818026</c:v>
                </c:pt>
                <c:pt idx="329">
                  <c:v>0.34908617603739495</c:v>
                </c:pt>
                <c:pt idx="330">
                  <c:v>0.3474138979635012</c:v>
                </c:pt>
                <c:pt idx="331">
                  <c:v>0.34579265553718813</c:v>
                </c:pt>
                <c:pt idx="332">
                  <c:v>0.34422398960968337</c:v>
                </c:pt>
                <c:pt idx="333">
                  <c:v>0.3427094309279534</c:v>
                </c:pt>
                <c:pt idx="334">
                  <c:v>0.34125049567591986</c:v>
                </c:pt>
                <c:pt idx="335">
                  <c:v>0.33984868085327286</c:v>
                </c:pt>
                <c:pt idx="336">
                  <c:v>0.338505459512709</c:v>
                </c:pt>
                <c:pt idx="337">
                  <c:v>0.33722227587920656</c:v>
                </c:pt>
                <c:pt idx="338">
                  <c:v>0.3360005403777143</c:v>
                </c:pt>
                <c:pt idx="339">
                  <c:v>0.3348416245982504</c:v>
                </c:pt>
                <c:pt idx="340">
                  <c:v>0.3337468562298635</c:v>
                </c:pt>
                <c:pt idx="341">
                  <c:v>0.3327175139971287</c:v>
                </c:pt>
                <c:pt idx="342">
                  <c:v>0.331754822634765</c:v>
                </c:pt>
                <c:pt idx="343">
                  <c:v>0.33085994793756285</c:v>
                </c:pt>
                <c:pt idx="344">
                  <c:v>0.33003399192397903</c:v>
                </c:pt>
                <c:pt idx="345">
                  <c:v>0.3292779881524829</c:v>
                </c:pt>
                <c:pt idx="346">
                  <c:v>0.3285928972299919</c:v>
                </c:pt>
                <c:pt idx="347">
                  <c:v>0.3279796025514354</c:v>
                </c:pt>
                <c:pt idx="348">
                  <c:v>0.3274389063086433</c:v>
                </c:pt>
                <c:pt idx="349">
                  <c:v>0.32697152580536465</c:v>
                </c:pt>
                <c:pt idx="350">
                  <c:v>0.3265780901132335</c:v>
                </c:pt>
                <c:pt idx="351">
                  <c:v>0.3262591371009794</c:v>
                </c:pt>
                <c:pt idx="352">
                  <c:v>0.3260151108661113</c:v>
                </c:pt>
                <c:pt idx="353">
                  <c:v>0.325846359594754</c:v>
                </c:pt>
                <c:pt idx="354">
                  <c:v>0.32575313387131327</c:v>
                </c:pt>
                <c:pt idx="355">
                  <c:v>0.3257355854552651</c:v>
                </c:pt>
                <c:pt idx="356">
                  <c:v>0.3257937665376876</c:v>
                </c:pt>
                <c:pt idx="357">
                  <c:v>0.3259276294852151</c:v>
                </c:pt>
                <c:pt idx="358">
                  <c:v>0.326137027074066</c:v>
                </c:pt>
                <c:pt idx="359">
                  <c:v>0.32642171321168373</c:v>
                </c:pt>
                <c:pt idx="360">
                  <c:v>0.3267813441384591</c:v>
                </c:pt>
                <c:pt idx="361">
                  <c:v>0.3272154800971228</c:v>
                </c:pt>
                <c:pt idx="362">
                  <c:v>0.3277235874526486</c:v>
                </c:pt>
                <c:pt idx="363">
                  <c:v>0.3283050412411701</c:v>
                </c:pt>
                <c:pt idx="364">
                  <c:v>0.32895912812237793</c:v>
                </c:pt>
              </c:numCache>
            </c:numRef>
          </c:yVal>
          <c:smooth val="0"/>
        </c:ser>
        <c:axId val="16976273"/>
        <c:axId val="18568730"/>
      </c:scatterChart>
      <c:valAx>
        <c:axId val="16976273"/>
        <c:scaling>
          <c:orientation val="minMax"/>
          <c:max val="36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d/\ mmm" sourceLinked="0"/>
        <c:majorTickMark val="in"/>
        <c:minorTickMark val="none"/>
        <c:tickLblPos val="nextTo"/>
        <c:crossAx val="18568730"/>
        <c:crosses val="autoZero"/>
        <c:crossBetween val="midCat"/>
        <c:dispUnits/>
        <c:majorUnit val="30"/>
        <c:minorUnit val="10"/>
      </c:valAx>
      <c:valAx>
        <c:axId val="18568730"/>
        <c:scaling>
          <c:orientation val="minMax"/>
          <c:max val="1"/>
          <c:min val="0"/>
        </c:scaling>
        <c:axPos val="l"/>
        <c:majorGridlines/>
        <c:delete val="0"/>
        <c:numFmt formatCode="h:mm" sourceLinked="0"/>
        <c:majorTickMark val="out"/>
        <c:minorTickMark val="none"/>
        <c:tickLblPos val="nextTo"/>
        <c:crossAx val="16976273"/>
        <c:crosses val="autoZero"/>
        <c:crossBetween val="midCat"/>
        <c:dispUnits/>
        <c:majorUnit val="0.0833333333"/>
        <c:minorUnit val="0.041666666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tabSelected="1" workbookViewId="0" zoomScale="70"/>
  </sheetViews>
  <pageMargins left="0.47" right="0.36" top="0.54" bottom="0.54" header="0.4921259845" footer="0.4921259845"/>
  <pageSetup horizontalDpi="300" verticalDpi="300" orientation="landscape" paperSize="9"/>
  <headerFooter>
    <oddFooter>&amp;R&amp;8Copyright: Dr. Dietrich Münchmeyer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10750" cy="6543675"/>
    <xdr:graphicFrame>
      <xdr:nvGraphicFramePr>
        <xdr:cNvPr id="1" name="Chart 1"/>
        <xdr:cNvGraphicFramePr/>
      </xdr:nvGraphicFramePr>
      <xdr:xfrm>
        <a:off x="0" y="0"/>
        <a:ext cx="981075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367"/>
  <sheetViews>
    <sheetView workbookViewId="0" topLeftCell="A1">
      <selection activeCell="G2" sqref="G2"/>
    </sheetView>
  </sheetViews>
  <sheetFormatPr defaultColWidth="11.421875" defaultRowHeight="12.75"/>
  <cols>
    <col min="1" max="1" width="3.7109375" style="0" customWidth="1"/>
    <col min="2" max="2" width="17.421875" style="22" bestFit="1" customWidth="1"/>
    <col min="3" max="4" width="8.7109375" style="7" customWidth="1"/>
    <col min="5" max="5" width="6.57421875" style="2" customWidth="1"/>
    <col min="9" max="9" width="12.28125" style="19" bestFit="1" customWidth="1"/>
  </cols>
  <sheetData>
    <row r="1" spans="2:11" s="2" customFormat="1" ht="12.75">
      <c r="B1" s="21" t="s">
        <v>0</v>
      </c>
      <c r="C1" s="5" t="s">
        <v>1</v>
      </c>
      <c r="D1" s="5" t="s">
        <v>2</v>
      </c>
      <c r="E1" s="1" t="s">
        <v>3</v>
      </c>
      <c r="G1" s="20" t="s">
        <v>25</v>
      </c>
      <c r="H1" s="20" t="s">
        <v>5</v>
      </c>
      <c r="I1" s="23">
        <v>51.57091666666667</v>
      </c>
      <c r="K1" s="2">
        <v>2004</v>
      </c>
    </row>
    <row r="2" spans="1:9" ht="12.75">
      <c r="A2" t="str">
        <f>TEXT(B2,"TTT")</f>
        <v>Do</v>
      </c>
      <c r="B2" s="22">
        <v>37987</v>
      </c>
      <c r="C2" s="6">
        <f>SunRiseSet($I$1,$I$2,B2,1)/24</f>
        <v>0.34301639387194865</v>
      </c>
      <c r="D2" s="6">
        <f aca="true" t="shared" si="0" ref="D2:D10">SunRiseSet($I$1,$I$2,B2,0)/24</f>
        <v>0.6729016403773066</v>
      </c>
      <c r="E2" s="3">
        <f>IF(D2-C2&gt;0,D2-C2,D2-C2+1)</f>
        <v>0.32988524650535794</v>
      </c>
      <c r="G2" s="20"/>
      <c r="H2" s="20" t="s">
        <v>6</v>
      </c>
      <c r="I2" s="23">
        <v>13.059033333333334</v>
      </c>
    </row>
    <row r="3" spans="1:5" ht="12.75">
      <c r="A3" t="str">
        <f>TEXT(B3,"TTT")</f>
        <v>Fr</v>
      </c>
      <c r="B3" s="22">
        <f>B2+1</f>
        <v>37988</v>
      </c>
      <c r="C3" s="6">
        <f aca="true" t="shared" si="1" ref="C3:C66">SunRiseSet($I$1,$I$2,B3,1)/24</f>
        <v>0.34294318954230346</v>
      </c>
      <c r="D3" s="6">
        <f t="shared" si="0"/>
        <v>0.6736435888506801</v>
      </c>
      <c r="E3" s="3">
        <f aca="true" t="shared" si="2" ref="E3:E66">IF(D3-C3&gt;0,D3-C3,D3-C3+1)</f>
        <v>0.33070039930837664</v>
      </c>
    </row>
    <row r="4" spans="1:9" ht="12.75">
      <c r="A4" t="str">
        <f aca="true" t="shared" si="3" ref="A4:A67">TEXT(B4,"TTT")</f>
        <v>Sa</v>
      </c>
      <c r="B4" s="22">
        <f aca="true" t="shared" si="4" ref="B4:B67">B3+1</f>
        <v>37989</v>
      </c>
      <c r="C4" s="6">
        <f t="shared" si="1"/>
        <v>0.34283097836664966</v>
      </c>
      <c r="D4" s="6">
        <f t="shared" si="0"/>
        <v>0.6744162674727358</v>
      </c>
      <c r="E4" s="3">
        <f t="shared" si="2"/>
        <v>0.3315852891060861</v>
      </c>
      <c r="G4" s="4" t="s">
        <v>4</v>
      </c>
      <c r="H4" s="4" t="s">
        <v>5</v>
      </c>
      <c r="I4" s="19">
        <f>51+34.255/60</f>
        <v>51.57091666666667</v>
      </c>
    </row>
    <row r="5" spans="1:9" ht="12.75">
      <c r="A5" t="str">
        <f t="shared" si="3"/>
        <v>So</v>
      </c>
      <c r="B5" s="22">
        <f t="shared" si="4"/>
        <v>37990</v>
      </c>
      <c r="C5" s="6">
        <f t="shared" si="1"/>
        <v>0.3426799280381962</v>
      </c>
      <c r="D5" s="6">
        <f t="shared" si="0"/>
        <v>0.6752187953276602</v>
      </c>
      <c r="E5" s="3">
        <f t="shared" si="2"/>
        <v>0.33253886728946397</v>
      </c>
      <c r="G5" s="4"/>
      <c r="H5" s="4" t="s">
        <v>6</v>
      </c>
      <c r="I5" s="19">
        <f>13+3.542/60</f>
        <v>13.059033333333334</v>
      </c>
    </row>
    <row r="6" spans="1:5" ht="12.75">
      <c r="A6" t="str">
        <f t="shared" si="3"/>
        <v>Mo</v>
      </c>
      <c r="B6" s="22">
        <f t="shared" si="4"/>
        <v>37991</v>
      </c>
      <c r="C6" s="6">
        <f t="shared" si="1"/>
        <v>0.34249024898497443</v>
      </c>
      <c r="D6" s="6">
        <f t="shared" si="0"/>
        <v>0.6760502667544909</v>
      </c>
      <c r="E6" s="3">
        <f t="shared" si="2"/>
        <v>0.33356001776951644</v>
      </c>
    </row>
    <row r="7" spans="1:9" ht="12.75">
      <c r="A7" t="str">
        <f t="shared" si="3"/>
        <v>Di</v>
      </c>
      <c r="B7" s="22">
        <f t="shared" si="4"/>
        <v>37992</v>
      </c>
      <c r="C7" s="6">
        <f t="shared" si="1"/>
        <v>0.34226219259116314</v>
      </c>
      <c r="D7" s="6">
        <f t="shared" si="0"/>
        <v>0.6769097542860013</v>
      </c>
      <c r="E7" s="3">
        <f t="shared" si="2"/>
        <v>0.33464756169483817</v>
      </c>
      <c r="G7" s="4" t="s">
        <v>7</v>
      </c>
      <c r="H7" s="4" t="s">
        <v>5</v>
      </c>
      <c r="I7" s="19">
        <v>40.9</v>
      </c>
    </row>
    <row r="8" spans="1:9" ht="12.75">
      <c r="A8" t="str">
        <f t="shared" si="3"/>
        <v>Mi</v>
      </c>
      <c r="B8" s="22">
        <f t="shared" si="4"/>
        <v>37993</v>
      </c>
      <c r="C8" s="6">
        <f t="shared" si="1"/>
        <v>0.3419960493100305</v>
      </c>
      <c r="D8" s="6">
        <f t="shared" si="0"/>
        <v>0.677796311623425</v>
      </c>
      <c r="E8" s="3">
        <f t="shared" si="2"/>
        <v>0.3358002623133945</v>
      </c>
      <c r="G8" s="4"/>
      <c r="H8" s="4" t="s">
        <v>6</v>
      </c>
      <c r="I8" s="19">
        <v>-74.3</v>
      </c>
    </row>
    <row r="9" spans="1:5" ht="12.75">
      <c r="A9" t="str">
        <f t="shared" si="3"/>
        <v>Do</v>
      </c>
      <c r="B9" s="22">
        <f t="shared" si="4"/>
        <v>37994</v>
      </c>
      <c r="C9" s="6">
        <f t="shared" si="1"/>
        <v>0.3416921466867202</v>
      </c>
      <c r="D9" s="6">
        <f t="shared" si="0"/>
        <v>0.6787089766263218</v>
      </c>
      <c r="E9" s="3">
        <f t="shared" si="2"/>
        <v>0.3370168299396016</v>
      </c>
    </row>
    <row r="10" spans="1:9" ht="12.75">
      <c r="A10" t="str">
        <f t="shared" si="3"/>
        <v>Fr</v>
      </c>
      <c r="B10" s="22">
        <f t="shared" si="4"/>
        <v>37995</v>
      </c>
      <c r="C10" s="6">
        <f t="shared" si="1"/>
        <v>0.34135084730894344</v>
      </c>
      <c r="D10" s="6">
        <f t="shared" si="0"/>
        <v>0.6796467742975381</v>
      </c>
      <c r="E10" s="3">
        <f t="shared" si="2"/>
        <v>0.3382959269885946</v>
      </c>
      <c r="G10" s="4" t="s">
        <v>22</v>
      </c>
      <c r="H10" s="4" t="s">
        <v>5</v>
      </c>
      <c r="I10" s="19">
        <f>51+19/60</f>
        <v>51.31666666666667</v>
      </c>
    </row>
    <row r="11" spans="1:9" ht="12.75">
      <c r="A11" t="str">
        <f t="shared" si="3"/>
        <v>Sa</v>
      </c>
      <c r="B11" s="22">
        <f t="shared" si="4"/>
        <v>37996</v>
      </c>
      <c r="C11" s="6">
        <f t="shared" si="1"/>
        <v>0.3409725467032578</v>
      </c>
      <c r="D11" s="6">
        <f aca="true" t="shared" si="5" ref="D11:D74">SunRiseSet($I$1,$I$2,B11,0)/24</f>
        <v>0.6806087197441446</v>
      </c>
      <c r="E11" s="3">
        <f t="shared" si="2"/>
        <v>0.33963617304088684</v>
      </c>
      <c r="G11" s="4"/>
      <c r="H11" s="4" t="s">
        <v>6</v>
      </c>
      <c r="I11" s="19">
        <f>9+30/60</f>
        <v>9.5</v>
      </c>
    </row>
    <row r="12" spans="1:5" ht="12.75">
      <c r="A12" t="str">
        <f t="shared" si="3"/>
        <v>So</v>
      </c>
      <c r="B12" s="22">
        <f t="shared" si="4"/>
        <v>37997</v>
      </c>
      <c r="C12" s="6">
        <f t="shared" si="1"/>
        <v>0.34055767119405234</v>
      </c>
      <c r="D12" s="6">
        <f t="shared" si="5"/>
        <v>0.681593821096279</v>
      </c>
      <c r="E12" s="3">
        <f t="shared" si="2"/>
        <v>0.34103614990222664</v>
      </c>
    </row>
    <row r="13" spans="1:9" ht="12.75">
      <c r="A13" t="str">
        <f t="shared" si="3"/>
        <v>Mo</v>
      </c>
      <c r="B13" s="22">
        <f t="shared" si="4"/>
        <v>37998</v>
      </c>
      <c r="C13" s="6">
        <f t="shared" si="1"/>
        <v>0.3401066757415821</v>
      </c>
      <c r="D13" s="6">
        <f t="shared" si="5"/>
        <v>0.6826010823670922</v>
      </c>
      <c r="E13" s="3">
        <f t="shared" si="2"/>
        <v>0.34249440662551006</v>
      </c>
      <c r="G13" s="4" t="s">
        <v>20</v>
      </c>
      <c r="H13" s="4" t="s">
        <v>5</v>
      </c>
      <c r="I13" s="19">
        <v>47.05105305</v>
      </c>
    </row>
    <row r="14" spans="1:9" ht="12.75">
      <c r="A14" t="str">
        <f t="shared" si="3"/>
        <v>Di</v>
      </c>
      <c r="B14" s="22">
        <f t="shared" si="4"/>
        <v>37999</v>
      </c>
      <c r="C14" s="6">
        <f t="shared" si="1"/>
        <v>0.33962004177451915</v>
      </c>
      <c r="D14" s="6">
        <f t="shared" si="5"/>
        <v>0.6836295062383352</v>
      </c>
      <c r="E14" s="3">
        <f t="shared" si="2"/>
        <v>0.34400946446381603</v>
      </c>
      <c r="G14" s="4"/>
      <c r="H14" s="4" t="s">
        <v>6</v>
      </c>
      <c r="I14" s="19">
        <v>10.61440229</v>
      </c>
    </row>
    <row r="15" spans="1:5" ht="12.75">
      <c r="A15" t="str">
        <f t="shared" si="3"/>
        <v>Mi</v>
      </c>
      <c r="B15" s="22">
        <f t="shared" si="4"/>
        <v>38000</v>
      </c>
      <c r="C15" s="6">
        <f t="shared" si="1"/>
        <v>0.33909827503143825</v>
      </c>
      <c r="D15" s="6">
        <f t="shared" si="5"/>
        <v>0.6846780967576166</v>
      </c>
      <c r="E15" s="3">
        <f t="shared" si="2"/>
        <v>0.34557982172617835</v>
      </c>
    </row>
    <row r="16" spans="1:9" ht="12.75">
      <c r="A16" t="str">
        <f t="shared" si="3"/>
        <v>Do</v>
      </c>
      <c r="B16" s="22">
        <f t="shared" si="4"/>
        <v>38001</v>
      </c>
      <c r="C16" s="6">
        <f t="shared" si="1"/>
        <v>0.3385419034245574</v>
      </c>
      <c r="D16" s="6">
        <f t="shared" si="5"/>
        <v>0.6857458619348611</v>
      </c>
      <c r="E16" s="3">
        <f t="shared" si="2"/>
        <v>0.34720395851030367</v>
      </c>
      <c r="G16" s="4" t="s">
        <v>21</v>
      </c>
      <c r="H16" s="4" t="s">
        <v>5</v>
      </c>
      <c r="I16" s="19">
        <v>49.12</v>
      </c>
    </row>
    <row r="17" spans="1:9" ht="12.75">
      <c r="A17" t="str">
        <f t="shared" si="3"/>
        <v>Fr</v>
      </c>
      <c r="B17" s="22">
        <f t="shared" si="4"/>
        <v>38002</v>
      </c>
      <c r="C17" s="6">
        <f t="shared" si="1"/>
        <v>0.3379514749378519</v>
      </c>
      <c r="D17" s="6">
        <f t="shared" si="5"/>
        <v>0.6868318162270922</v>
      </c>
      <c r="E17" s="3">
        <f t="shared" si="2"/>
        <v>0.34888034128924034</v>
      </c>
      <c r="G17" s="4"/>
      <c r="H17" s="4" t="s">
        <v>6</v>
      </c>
      <c r="I17" s="19">
        <v>8.51</v>
      </c>
    </row>
    <row r="18" spans="1:5" ht="12.75">
      <c r="A18" t="str">
        <f t="shared" si="3"/>
        <v>Sa</v>
      </c>
      <c r="B18" s="22">
        <f t="shared" si="4"/>
        <v>38003</v>
      </c>
      <c r="C18" s="6">
        <f t="shared" si="1"/>
        <v>0.3373275555704314</v>
      </c>
      <c r="D18" s="6">
        <f t="shared" si="5"/>
        <v>0.6879349829022404</v>
      </c>
      <c r="E18" s="3">
        <f t="shared" si="2"/>
        <v>0.350607427331809</v>
      </c>
    </row>
    <row r="19" spans="1:5" ht="12.75">
      <c r="A19" t="str">
        <f t="shared" si="3"/>
        <v>So</v>
      </c>
      <c r="B19" s="22">
        <f t="shared" si="4"/>
        <v>38004</v>
      </c>
      <c r="C19" s="6">
        <f t="shared" si="1"/>
        <v>0.3366707273348184</v>
      </c>
      <c r="D19" s="6">
        <f t="shared" si="5"/>
        <v>0.6890543962742344</v>
      </c>
      <c r="E19" s="3">
        <f t="shared" si="2"/>
        <v>0.352383668939416</v>
      </c>
    </row>
    <row r="20" spans="1:9" ht="12.75">
      <c r="A20" t="str">
        <f t="shared" si="3"/>
        <v>Mo</v>
      </c>
      <c r="B20" s="22">
        <f t="shared" si="4"/>
        <v>38005</v>
      </c>
      <c r="C20" s="6">
        <f t="shared" si="1"/>
        <v>0.33598158631851743</v>
      </c>
      <c r="D20" s="6">
        <f t="shared" si="5"/>
        <v>0.6901891038031938</v>
      </c>
      <c r="E20" s="3">
        <f t="shared" si="2"/>
        <v>0.3542075174846763</v>
      </c>
      <c r="G20" s="26" t="s">
        <v>23</v>
      </c>
      <c r="H20" s="24"/>
      <c r="I20" s="25"/>
    </row>
    <row r="21" spans="1:9" ht="12.75">
      <c r="A21" t="str">
        <f t="shared" si="3"/>
        <v>Di</v>
      </c>
      <c r="B21" s="22">
        <f t="shared" si="4"/>
        <v>38006</v>
      </c>
      <c r="C21" s="6">
        <f t="shared" si="1"/>
        <v>0.33526074081602425</v>
      </c>
      <c r="D21" s="6">
        <f t="shared" si="5"/>
        <v>0.6913381680560086</v>
      </c>
      <c r="E21" s="3">
        <f t="shared" si="2"/>
        <v>0.3560774272399843</v>
      </c>
      <c r="G21" s="26" t="s">
        <v>24</v>
      </c>
      <c r="H21" s="24"/>
      <c r="I21" s="25"/>
    </row>
    <row r="22" spans="1:5" ht="12.75">
      <c r="A22" t="str">
        <f t="shared" si="3"/>
        <v>Mi</v>
      </c>
      <c r="B22" s="22">
        <f t="shared" si="4"/>
        <v>38007</v>
      </c>
      <c r="C22" s="6">
        <f t="shared" si="1"/>
        <v>0.3345088095372361</v>
      </c>
      <c r="D22" s="6">
        <f t="shared" si="5"/>
        <v>0.6925006685240129</v>
      </c>
      <c r="E22" s="3">
        <f t="shared" si="2"/>
        <v>0.3579918589867768</v>
      </c>
    </row>
    <row r="23" spans="1:5" ht="12.75">
      <c r="A23" t="str">
        <f t="shared" si="3"/>
        <v>Do</v>
      </c>
      <c r="B23" s="22">
        <f t="shared" si="4"/>
        <v>38008</v>
      </c>
      <c r="C23" s="6">
        <f t="shared" si="1"/>
        <v>0.333726419897062</v>
      </c>
      <c r="D23" s="6">
        <f t="shared" si="5"/>
        <v>0.6936757032958063</v>
      </c>
      <c r="E23" s="3">
        <f t="shared" si="2"/>
        <v>0.3599492833987443</v>
      </c>
    </row>
    <row r="24" spans="1:5" ht="12.75">
      <c r="A24" t="str">
        <f t="shared" si="3"/>
        <v>Fr</v>
      </c>
      <c r="B24" s="22">
        <f t="shared" si="4"/>
        <v>38009</v>
      </c>
      <c r="C24" s="6">
        <f t="shared" si="1"/>
        <v>0.33291420638997254</v>
      </c>
      <c r="D24" s="6">
        <f t="shared" si="5"/>
        <v>0.6948623905844998</v>
      </c>
      <c r="E24" s="3">
        <f t="shared" si="2"/>
        <v>0.3619481841945273</v>
      </c>
    </row>
    <row r="25" spans="1:5" ht="12.75">
      <c r="A25" t="str">
        <f t="shared" si="3"/>
        <v>Sa</v>
      </c>
      <c r="B25" s="22">
        <f t="shared" si="4"/>
        <v>38010</v>
      </c>
      <c r="C25" s="6">
        <f t="shared" si="1"/>
        <v>0.33207280905217224</v>
      </c>
      <c r="D25" s="6">
        <f t="shared" si="5"/>
        <v>0.6960598701098245</v>
      </c>
      <c r="E25" s="3">
        <f t="shared" si="2"/>
        <v>0.3639870610576523</v>
      </c>
    </row>
    <row r="26" spans="1:5" ht="12.75">
      <c r="A26" t="str">
        <f t="shared" si="3"/>
        <v>So</v>
      </c>
      <c r="B26" s="22">
        <f t="shared" si="4"/>
        <v>38011</v>
      </c>
      <c r="C26" s="6">
        <f t="shared" si="1"/>
        <v>0.3312028720131785</v>
      </c>
      <c r="D26" s="6">
        <f t="shared" si="5"/>
        <v>0.6972673043365791</v>
      </c>
      <c r="E26" s="3">
        <f t="shared" si="2"/>
        <v>0.36606443232340063</v>
      </c>
    </row>
    <row r="27" spans="1:5" ht="12.75">
      <c r="A27" t="str">
        <f t="shared" si="3"/>
        <v>Mo</v>
      </c>
      <c r="B27" s="22">
        <f t="shared" si="4"/>
        <v>38012</v>
      </c>
      <c r="C27" s="6">
        <f t="shared" si="1"/>
        <v>0.33030504213769357</v>
      </c>
      <c r="D27" s="6">
        <f t="shared" si="5"/>
        <v>0.6984838795718137</v>
      </c>
      <c r="E27" s="3">
        <f t="shared" si="2"/>
        <v>0.3681788374341201</v>
      </c>
    </row>
    <row r="28" spans="1:5" ht="12.75">
      <c r="A28" t="str">
        <f t="shared" si="3"/>
        <v>Di</v>
      </c>
      <c r="B28" s="22">
        <f t="shared" si="4"/>
        <v>38013</v>
      </c>
      <c r="C28" s="6">
        <f t="shared" si="1"/>
        <v>0.3293799677579006</v>
      </c>
      <c r="D28" s="6">
        <f t="shared" si="5"/>
        <v>0.6997088069239856</v>
      </c>
      <c r="E28" s="3">
        <f t="shared" si="2"/>
        <v>0.370328839166085</v>
      </c>
    </row>
    <row r="29" spans="1:5" ht="12.75">
      <c r="A29" t="str">
        <f t="shared" si="3"/>
        <v>Mi</v>
      </c>
      <c r="B29" s="22">
        <f t="shared" si="4"/>
        <v>38014</v>
      </c>
      <c r="C29" s="6">
        <f t="shared" si="1"/>
        <v>0.32842829749560903</v>
      </c>
      <c r="D29" s="6">
        <f t="shared" si="5"/>
        <v>0.7009413231280289</v>
      </c>
      <c r="E29" s="3">
        <f t="shared" si="2"/>
        <v>0.3725130256324199</v>
      </c>
    </row>
    <row r="30" spans="1:5" ht="12.75">
      <c r="A30" t="str">
        <f t="shared" si="3"/>
        <v>Do</v>
      </c>
      <c r="B30" s="22">
        <f t="shared" si="4"/>
        <v>38015</v>
      </c>
      <c r="C30" s="6">
        <f t="shared" si="1"/>
        <v>0.3274506791730662</v>
      </c>
      <c r="D30" s="6">
        <f t="shared" si="5"/>
        <v>0.7021806912409015</v>
      </c>
      <c r="E30" s="3">
        <f t="shared" si="2"/>
        <v>0.37473001206783535</v>
      </c>
    </row>
    <row r="31" spans="1:5" ht="12.75">
      <c r="A31" t="str">
        <f t="shared" si="3"/>
        <v>Fr</v>
      </c>
      <c r="B31" s="22">
        <f t="shared" si="4"/>
        <v>38016</v>
      </c>
      <c r="C31" s="6">
        <f t="shared" si="1"/>
        <v>0.3264477588107068</v>
      </c>
      <c r="D31" s="6">
        <f t="shared" si="5"/>
        <v>0.7034262012126785</v>
      </c>
      <c r="E31" s="3">
        <f t="shared" si="2"/>
        <v>0.3769784424019717</v>
      </c>
    </row>
    <row r="32" spans="1:5" ht="12.75">
      <c r="A32" t="str">
        <f t="shared" si="3"/>
        <v>Sa</v>
      </c>
      <c r="B32" s="22">
        <f t="shared" si="4"/>
        <v>38017</v>
      </c>
      <c r="C32" s="6">
        <f t="shared" si="1"/>
        <v>0.3254201797096834</v>
      </c>
      <c r="D32" s="6">
        <f t="shared" si="5"/>
        <v>0.7046771703386797</v>
      </c>
      <c r="E32" s="3">
        <f t="shared" si="2"/>
        <v>0.3792569906289963</v>
      </c>
    </row>
    <row r="33" spans="1:5" ht="12.75">
      <c r="A33" t="str">
        <f t="shared" si="3"/>
        <v>So</v>
      </c>
      <c r="B33" s="22">
        <f t="shared" si="4"/>
        <v>38018</v>
      </c>
      <c r="C33" s="6">
        <f t="shared" si="1"/>
        <v>0.32436858161660487</v>
      </c>
      <c r="D33" s="6">
        <f t="shared" si="5"/>
        <v>0.7059329435984463</v>
      </c>
      <c r="E33" s="3">
        <f t="shared" si="2"/>
        <v>0.3815643619818414</v>
      </c>
    </row>
    <row r="34" spans="1:5" ht="12.75">
      <c r="A34" t="str">
        <f t="shared" si="3"/>
        <v>Mo</v>
      </c>
      <c r="B34" s="22">
        <f t="shared" si="4"/>
        <v>38019</v>
      </c>
      <c r="C34" s="6">
        <f t="shared" si="1"/>
        <v>0.3232935999676155</v>
      </c>
      <c r="D34" s="6">
        <f t="shared" si="5"/>
        <v>0.7071928938876182</v>
      </c>
      <c r="E34" s="3">
        <f t="shared" si="2"/>
        <v>0.3838992939200027</v>
      </c>
    </row>
    <row r="35" spans="1:5" ht="12.75">
      <c r="A35" t="str">
        <f t="shared" si="3"/>
        <v>Di</v>
      </c>
      <c r="B35" s="22">
        <f t="shared" si="4"/>
        <v>38020</v>
      </c>
      <c r="C35" s="6">
        <f t="shared" si="1"/>
        <v>0.32219586520870286</v>
      </c>
      <c r="D35" s="6">
        <f t="shared" si="5"/>
        <v>0.7084564221489394</v>
      </c>
      <c r="E35" s="3">
        <f t="shared" si="2"/>
        <v>0.3862605569402366</v>
      </c>
    </row>
    <row r="36" spans="1:5" ht="12.75">
      <c r="A36" t="str">
        <f t="shared" si="3"/>
        <v>Mi</v>
      </c>
      <c r="B36" s="22">
        <f t="shared" si="4"/>
        <v>38021</v>
      </c>
      <c r="C36" s="6">
        <f t="shared" si="1"/>
        <v>0.32107600218891025</v>
      </c>
      <c r="D36" s="6">
        <f t="shared" si="5"/>
        <v>0.709722957408701</v>
      </c>
      <c r="E36" s="3">
        <f t="shared" si="2"/>
        <v>0.3886469552197907</v>
      </c>
    </row>
    <row r="37" spans="1:5" ht="12.75">
      <c r="A37" t="str">
        <f t="shared" si="3"/>
        <v>Do</v>
      </c>
      <c r="B37" s="22">
        <f t="shared" si="4"/>
        <v>38022</v>
      </c>
      <c r="C37" s="6">
        <f t="shared" si="1"/>
        <v>0.3199346296230107</v>
      </c>
      <c r="D37" s="6">
        <f t="shared" si="5"/>
        <v>0.7109919567249707</v>
      </c>
      <c r="E37" s="3">
        <f t="shared" si="2"/>
        <v>0.39105732710196</v>
      </c>
    </row>
    <row r="38" spans="1:5" ht="12.75">
      <c r="A38" t="str">
        <f t="shared" si="3"/>
        <v>Fr</v>
      </c>
      <c r="B38" s="22">
        <f t="shared" si="4"/>
        <v>38023</v>
      </c>
      <c r="C38" s="6">
        <f t="shared" si="1"/>
        <v>0.31877235962009776</v>
      </c>
      <c r="D38" s="6">
        <f t="shared" si="5"/>
        <v>0.7122629050539292</v>
      </c>
      <c r="E38" s="3">
        <f t="shared" si="2"/>
        <v>0.39349054543383144</v>
      </c>
    </row>
    <row r="39" spans="1:5" ht="12.75">
      <c r="A39" t="str">
        <f t="shared" si="3"/>
        <v>Sa</v>
      </c>
      <c r="B39" s="22">
        <f t="shared" si="4"/>
        <v>38024</v>
      </c>
      <c r="C39" s="6">
        <f t="shared" si="1"/>
        <v>0.31758979727450365</v>
      </c>
      <c r="D39" s="6">
        <f t="shared" si="5"/>
        <v>0.7135353150405632</v>
      </c>
      <c r="E39" s="3">
        <f t="shared" si="2"/>
        <v>0.3959455177660596</v>
      </c>
    </row>
    <row r="40" spans="1:5" ht="12.75">
      <c r="A40" t="str">
        <f t="shared" si="3"/>
        <v>So</v>
      </c>
      <c r="B40" s="22">
        <f t="shared" si="4"/>
        <v>38025</v>
      </c>
      <c r="C40" s="6">
        <f t="shared" si="1"/>
        <v>0.31638754031545124</v>
      </c>
      <c r="D40" s="6">
        <f t="shared" si="5"/>
        <v>0.7148087267398374</v>
      </c>
      <c r="E40" s="3">
        <f t="shared" si="2"/>
        <v>0.3984211864243862</v>
      </c>
    </row>
    <row r="41" spans="1:5" ht="12.75">
      <c r="A41" t="str">
        <f t="shared" si="3"/>
        <v>Mo</v>
      </c>
      <c r="B41" s="22">
        <f t="shared" si="4"/>
        <v>38026</v>
      </c>
      <c r="C41" s="6">
        <f t="shared" si="1"/>
        <v>0.31516617881185044</v>
      </c>
      <c r="D41" s="6">
        <f t="shared" si="5"/>
        <v>0.7160827072743247</v>
      </c>
      <c r="E41" s="3">
        <f t="shared" si="2"/>
        <v>0.4009165284624742</v>
      </c>
    </row>
    <row r="42" spans="1:5" ht="12.75">
      <c r="A42" t="str">
        <f t="shared" si="3"/>
        <v>Di</v>
      </c>
      <c r="B42" s="22">
        <f t="shared" si="4"/>
        <v>38027</v>
      </c>
      <c r="C42" s="6">
        <f t="shared" si="1"/>
        <v>0.31392629492872315</v>
      </c>
      <c r="D42" s="6">
        <f t="shared" si="5"/>
        <v>0.7173568504340779</v>
      </c>
      <c r="E42" s="3">
        <f t="shared" si="2"/>
        <v>0.4034305555053548</v>
      </c>
    </row>
    <row r="43" spans="1:5" ht="12.75">
      <c r="A43" t="str">
        <f t="shared" si="3"/>
        <v>Mi</v>
      </c>
      <c r="B43" s="22">
        <f t="shared" si="4"/>
        <v>38028</v>
      </c>
      <c r="C43" s="6">
        <f t="shared" si="1"/>
        <v>0.3126684627317933</v>
      </c>
      <c r="D43" s="6">
        <f t="shared" si="5"/>
        <v>0.7186307762243217</v>
      </c>
      <c r="E43" s="3">
        <f t="shared" si="2"/>
        <v>0.4059623134925284</v>
      </c>
    </row>
    <row r="44" spans="1:5" ht="12.75">
      <c r="A44" t="str">
        <f t="shared" si="3"/>
        <v>Do</v>
      </c>
      <c r="B44" s="22">
        <f t="shared" si="4"/>
        <v>38029</v>
      </c>
      <c r="C44" s="6">
        <f t="shared" si="1"/>
        <v>0.31139324803688906</v>
      </c>
      <c r="D44" s="6">
        <f t="shared" si="5"/>
        <v>0.7199041303663</v>
      </c>
      <c r="E44" s="3">
        <f t="shared" si="2"/>
        <v>0.4085108823294109</v>
      </c>
    </row>
    <row r="45" spans="1:5" ht="12.75">
      <c r="A45" t="str">
        <f t="shared" si="3"/>
        <v>Fr</v>
      </c>
      <c r="B45" s="22">
        <f t="shared" si="4"/>
        <v>38030</v>
      </c>
      <c r="C45" s="6">
        <f t="shared" si="1"/>
        <v>0.3101012083008965</v>
      </c>
      <c r="D45" s="6">
        <f t="shared" si="5"/>
        <v>0.7211765837563817</v>
      </c>
      <c r="E45" s="3">
        <f t="shared" si="2"/>
        <v>0.4110753754554852</v>
      </c>
    </row>
    <row r="46" spans="1:5" ht="12.75">
      <c r="A46" t="str">
        <f t="shared" si="3"/>
        <v>Sa</v>
      </c>
      <c r="B46" s="22">
        <f t="shared" si="4"/>
        <v>38031</v>
      </c>
      <c r="C46" s="6">
        <f t="shared" si="1"/>
        <v>0.3087928925511408</v>
      </c>
      <c r="D46" s="6">
        <f t="shared" si="5"/>
        <v>0.722447831888252</v>
      </c>
      <c r="E46" s="3">
        <f t="shared" si="2"/>
        <v>0.4136549393371112</v>
      </c>
    </row>
    <row r="47" spans="1:5" ht="12.75">
      <c r="A47" t="str">
        <f t="shared" si="3"/>
        <v>So</v>
      </c>
      <c r="B47" s="22">
        <f t="shared" si="4"/>
        <v>38032</v>
      </c>
      <c r="C47" s="6">
        <f t="shared" si="1"/>
        <v>0.30746884135019154</v>
      </c>
      <c r="D47" s="6">
        <f t="shared" si="5"/>
        <v>0.7237175942427508</v>
      </c>
      <c r="E47" s="3">
        <f t="shared" si="2"/>
        <v>0.4162487528925593</v>
      </c>
    </row>
    <row r="48" spans="1:5" ht="12.75">
      <c r="A48" t="str">
        <f t="shared" si="3"/>
        <v>Mo</v>
      </c>
      <c r="B48" s="22">
        <f t="shared" si="4"/>
        <v>38033</v>
      </c>
      <c r="C48" s="6">
        <f t="shared" si="1"/>
        <v>0.30612958679323815</v>
      </c>
      <c r="D48" s="6">
        <f t="shared" si="5"/>
        <v>0.7249856136496563</v>
      </c>
      <c r="E48" s="3">
        <f t="shared" si="2"/>
        <v>0.41885602685641815</v>
      </c>
    </row>
    <row r="49" spans="1:5" ht="12.75">
      <c r="A49" t="str">
        <f t="shared" si="3"/>
        <v>Di</v>
      </c>
      <c r="B49" s="22">
        <f t="shared" si="4"/>
        <v>38034</v>
      </c>
      <c r="C49" s="6">
        <f t="shared" si="1"/>
        <v>0.30477565253530914</v>
      </c>
      <c r="D49" s="6">
        <f t="shared" si="5"/>
        <v>0.7262516556254185</v>
      </c>
      <c r="E49" s="3">
        <f t="shared" si="2"/>
        <v>0.42147600309010935</v>
      </c>
    </row>
    <row r="50" spans="1:5" ht="12.75">
      <c r="A50" t="str">
        <f t="shared" si="3"/>
        <v>Mi</v>
      </c>
      <c r="B50" s="22">
        <f t="shared" si="4"/>
        <v>38035</v>
      </c>
      <c r="C50" s="6">
        <f t="shared" si="1"/>
        <v>0.3034075538457753</v>
      </c>
      <c r="D50" s="6">
        <f t="shared" si="5"/>
        <v>0.7275155076905916</v>
      </c>
      <c r="E50" s="3">
        <f t="shared" si="2"/>
        <v>0.4241079538448163</v>
      </c>
    </row>
    <row r="51" spans="1:5" ht="12.75">
      <c r="A51" t="str">
        <f t="shared" si="3"/>
        <v>Do</v>
      </c>
      <c r="B51" s="22">
        <f t="shared" si="4"/>
        <v>38036</v>
      </c>
      <c r="C51" s="6">
        <f t="shared" si="1"/>
        <v>0.30202579768770255</v>
      </c>
      <c r="D51" s="6">
        <f t="shared" si="5"/>
        <v>0.7287769786704219</v>
      </c>
      <c r="E51" s="3">
        <f t="shared" si="2"/>
        <v>0.42675118098271936</v>
      </c>
    </row>
    <row r="52" spans="1:5" ht="12.75">
      <c r="A52" t="str">
        <f t="shared" si="3"/>
        <v>Fr</v>
      </c>
      <c r="B52" s="22">
        <f t="shared" si="4"/>
        <v>38037</v>
      </c>
      <c r="C52" s="6">
        <f t="shared" si="1"/>
        <v>0.3006308828197854</v>
      </c>
      <c r="D52" s="6">
        <f t="shared" si="5"/>
        <v>0.7300358979818005</v>
      </c>
      <c r="E52" s="3">
        <f t="shared" si="2"/>
        <v>0.42940501516201507</v>
      </c>
    </row>
    <row r="53" spans="1:5" ht="12.75">
      <c r="A53" t="str">
        <f t="shared" si="3"/>
        <v>Sa</v>
      </c>
      <c r="B53" s="22">
        <f t="shared" si="4"/>
        <v>38038</v>
      </c>
      <c r="C53" s="6">
        <f t="shared" si="1"/>
        <v>0.2992232999187234</v>
      </c>
      <c r="D53" s="6">
        <f t="shared" si="5"/>
        <v>0.7312921149095107</v>
      </c>
      <c r="E53" s="3">
        <f t="shared" si="2"/>
        <v>0.43206881499078736</v>
      </c>
    </row>
    <row r="54" spans="1:5" ht="12.75">
      <c r="A54" t="str">
        <f t="shared" si="3"/>
        <v>So</v>
      </c>
      <c r="B54" s="22">
        <f t="shared" si="4"/>
        <v>38039</v>
      </c>
      <c r="C54" s="6">
        <f t="shared" si="1"/>
        <v>0.2978035317200513</v>
      </c>
      <c r="D54" s="6">
        <f t="shared" si="5"/>
        <v>0.7325454978744625</v>
      </c>
      <c r="E54" s="3">
        <f t="shared" si="2"/>
        <v>0.43474196615441124</v>
      </c>
    </row>
    <row r="55" spans="1:5" ht="12.75">
      <c r="A55" t="str">
        <f t="shared" si="3"/>
        <v>Mo</v>
      </c>
      <c r="B55" s="22">
        <f t="shared" si="4"/>
        <v>38040</v>
      </c>
      <c r="C55" s="6">
        <f t="shared" si="1"/>
        <v>0.2963720531755751</v>
      </c>
      <c r="D55" s="6">
        <f t="shared" si="5"/>
        <v>0.7337959336963477</v>
      </c>
      <c r="E55" s="3">
        <f t="shared" si="2"/>
        <v>0.4374238805207726</v>
      </c>
    </row>
    <row r="56" spans="1:5" ht="12.75">
      <c r="A56" t="str">
        <f t="shared" si="3"/>
        <v>Di</v>
      </c>
      <c r="B56" s="22">
        <f t="shared" si="4"/>
        <v>38041</v>
      </c>
      <c r="C56" s="6">
        <f t="shared" si="1"/>
        <v>0.29492933162568596</v>
      </c>
      <c r="D56" s="6">
        <f t="shared" si="5"/>
        <v>0.7350433268529218</v>
      </c>
      <c r="E56" s="3">
        <f t="shared" si="2"/>
        <v>0.4401139952272359</v>
      </c>
    </row>
    <row r="57" spans="1:5" ht="12.75">
      <c r="A57" t="str">
        <f t="shared" si="3"/>
        <v>Mi</v>
      </c>
      <c r="B57" s="22">
        <f t="shared" si="4"/>
        <v>38042</v>
      </c>
      <c r="C57" s="6">
        <f t="shared" si="1"/>
        <v>0.29347582698497093</v>
      </c>
      <c r="D57" s="6">
        <f t="shared" si="5"/>
        <v>0.7362875987378952</v>
      </c>
      <c r="E57" s="3">
        <f t="shared" si="2"/>
        <v>0.44281177175292424</v>
      </c>
    </row>
    <row r="58" spans="1:5" ht="12.75">
      <c r="A58" t="str">
        <f t="shared" si="3"/>
        <v>Do</v>
      </c>
      <c r="B58" s="22">
        <f t="shared" si="4"/>
        <v>38043</v>
      </c>
      <c r="C58" s="6">
        <f t="shared" si="1"/>
        <v>0.29201199193965194</v>
      </c>
      <c r="D58" s="6">
        <f t="shared" si="5"/>
        <v>0.7375286869191942</v>
      </c>
      <c r="E58" s="3">
        <f t="shared" si="2"/>
        <v>0.4455166949795422</v>
      </c>
    </row>
    <row r="59" spans="1:5" ht="12.75">
      <c r="A59" t="str">
        <f t="shared" si="3"/>
        <v>Fr</v>
      </c>
      <c r="B59" s="22">
        <f t="shared" si="4"/>
        <v>38044</v>
      </c>
      <c r="C59" s="6">
        <f t="shared" si="1"/>
        <v>0.2905382721555025</v>
      </c>
      <c r="D59" s="6">
        <f t="shared" si="5"/>
        <v>0.7387665443991555</v>
      </c>
      <c r="E59" s="3">
        <f t="shared" si="2"/>
        <v>0.44822827224365297</v>
      </c>
    </row>
    <row r="60" spans="1:5" ht="12.75">
      <c r="A60" t="str">
        <f t="shared" si="3"/>
        <v>Sa</v>
      </c>
      <c r="B60" s="22">
        <f t="shared" si="4"/>
        <v>38045</v>
      </c>
      <c r="C60" s="6">
        <f t="shared" si="1"/>
        <v>0.28905510649501204</v>
      </c>
      <c r="D60" s="6">
        <f t="shared" si="5"/>
        <v>0.7400011388780224</v>
      </c>
      <c r="E60" s="3">
        <f t="shared" si="2"/>
        <v>0.4509460323830104</v>
      </c>
    </row>
    <row r="61" spans="1:5" ht="12.75">
      <c r="A61" t="str">
        <f t="shared" si="3"/>
        <v>So</v>
      </c>
      <c r="B61" s="22">
        <f t="shared" si="4"/>
        <v>38046</v>
      </c>
      <c r="C61" s="6">
        <f t="shared" si="1"/>
        <v>0.2875629272426618</v>
      </c>
      <c r="D61" s="6">
        <f t="shared" si="5"/>
        <v>0.7412324520219271</v>
      </c>
      <c r="E61" s="3">
        <f t="shared" si="2"/>
        <v>0.4536695247792653</v>
      </c>
    </row>
    <row r="62" spans="1:5" ht="12.75">
      <c r="A62" t="str">
        <f t="shared" si="3"/>
        <v>Mo</v>
      </c>
      <c r="B62" s="22">
        <f t="shared" si="4"/>
        <v>38047</v>
      </c>
      <c r="C62" s="6">
        <f t="shared" si="1"/>
        <v>0.2860621603372846</v>
      </c>
      <c r="D62" s="6">
        <f t="shared" si="5"/>
        <v>0.742460478736382</v>
      </c>
      <c r="E62" s="3">
        <f t="shared" si="2"/>
        <v>0.4563983183990974</v>
      </c>
    </row>
    <row r="63" spans="1:5" ht="12.75">
      <c r="A63" t="str">
        <f t="shared" si="3"/>
        <v>Di</v>
      </c>
      <c r="B63" s="22">
        <f t="shared" si="4"/>
        <v>38048</v>
      </c>
      <c r="C63" s="6">
        <f t="shared" si="1"/>
        <v>0.2845532256105809</v>
      </c>
      <c r="D63" s="6">
        <f t="shared" si="5"/>
        <v>0.7436852264461318</v>
      </c>
      <c r="E63" s="3">
        <f t="shared" si="2"/>
        <v>0.4591320008355509</v>
      </c>
    </row>
    <row r="64" spans="1:5" ht="12.75">
      <c r="A64" t="str">
        <f t="shared" si="3"/>
        <v>Mi</v>
      </c>
      <c r="B64" s="22">
        <f t="shared" si="4"/>
        <v>38049</v>
      </c>
      <c r="C64" s="6">
        <f t="shared" si="1"/>
        <v>0.28303653703093223</v>
      </c>
      <c r="D64" s="6">
        <f t="shared" si="5"/>
        <v>0.7449067143820773</v>
      </c>
      <c r="E64" s="3">
        <f t="shared" si="2"/>
        <v>0.4618701773511451</v>
      </c>
    </row>
    <row r="65" spans="1:5" ht="12.75">
      <c r="A65" t="str">
        <f t="shared" si="3"/>
        <v>Do</v>
      </c>
      <c r="B65" s="22">
        <f t="shared" si="4"/>
        <v>38050</v>
      </c>
      <c r="C65" s="6">
        <f t="shared" si="1"/>
        <v>0.28151250295175734</v>
      </c>
      <c r="D65" s="6">
        <f t="shared" si="5"/>
        <v>0.7461249728758442</v>
      </c>
      <c r="E65" s="3">
        <f t="shared" si="2"/>
        <v>0.4646124699240869</v>
      </c>
    </row>
    <row r="66" spans="1:5" ht="12.75">
      <c r="A66" t="str">
        <f t="shared" si="3"/>
        <v>Fr</v>
      </c>
      <c r="B66" s="22">
        <f t="shared" si="4"/>
        <v>38051</v>
      </c>
      <c r="C66" s="6">
        <f t="shared" si="1"/>
        <v>0.27998152636372425</v>
      </c>
      <c r="D66" s="6">
        <f t="shared" si="5"/>
        <v>0.7473400426624363</v>
      </c>
      <c r="E66" s="3">
        <f t="shared" si="2"/>
        <v>0.467358516298712</v>
      </c>
    </row>
    <row r="67" spans="1:5" ht="12.75">
      <c r="A67" t="str">
        <f t="shared" si="3"/>
        <v>Sa</v>
      </c>
      <c r="B67" s="22">
        <f t="shared" si="4"/>
        <v>38052</v>
      </c>
      <c r="C67" s="6">
        <f aca="true" t="shared" si="6" ref="C67:C130">SunRiseSet($I$1,$I$2,B67,1)/24</f>
        <v>0.27844400515019485</v>
      </c>
      <c r="D67" s="6">
        <f t="shared" si="5"/>
        <v>0.748551974191301</v>
      </c>
      <c r="E67" s="3">
        <f aca="true" t="shared" si="7" ref="E67:E130">IF(D67-C67&gt;0,D67-C67,D67-C67+1)</f>
        <v>0.4701079690411062</v>
      </c>
    </row>
    <row r="68" spans="1:5" ht="12.75">
      <c r="A68" t="str">
        <f aca="true" t="shared" si="8" ref="A68:A131">TEXT(B68,"TTT")</f>
        <v>So</v>
      </c>
      <c r="B68" s="22">
        <f aca="true" t="shared" si="9" ref="B68:B131">B67+1</f>
        <v>38053</v>
      </c>
      <c r="C68" s="6">
        <f t="shared" si="6"/>
        <v>0.27690033234536715</v>
      </c>
      <c r="D68" s="6">
        <f t="shared" si="5"/>
        <v>0.749760826946024</v>
      </c>
      <c r="E68" s="3">
        <f t="shared" si="7"/>
        <v>0.4728604946006568</v>
      </c>
    </row>
    <row r="69" spans="1:5" ht="12.75">
      <c r="A69" t="str">
        <f t="shared" si="8"/>
        <v>Mo</v>
      </c>
      <c r="B69" s="22">
        <f t="shared" si="9"/>
        <v>38054</v>
      </c>
      <c r="C69" s="6">
        <f t="shared" si="6"/>
        <v>0.27535089639461363</v>
      </c>
      <c r="D69" s="6">
        <f t="shared" si="5"/>
        <v>0.7509666687727687</v>
      </c>
      <c r="E69" s="3">
        <f t="shared" si="7"/>
        <v>0.4756157723781551</v>
      </c>
    </row>
    <row r="70" spans="1:5" ht="12.75">
      <c r="A70" t="str">
        <f t="shared" si="8"/>
        <v>Di</v>
      </c>
      <c r="B70" s="22">
        <f t="shared" si="9"/>
        <v>38055</v>
      </c>
      <c r="C70" s="6">
        <f t="shared" si="6"/>
        <v>0.2737960814165971</v>
      </c>
      <c r="D70" s="6">
        <f t="shared" si="5"/>
        <v>0.7521695752174905</v>
      </c>
      <c r="E70" s="3">
        <f t="shared" si="7"/>
        <v>0.4783734938008934</v>
      </c>
    </row>
    <row r="71" spans="1:5" ht="12.75">
      <c r="A71" t="str">
        <f t="shared" si="8"/>
        <v>Mi</v>
      </c>
      <c r="B71" s="22">
        <f t="shared" si="9"/>
        <v>38056</v>
      </c>
      <c r="C71" s="6">
        <f t="shared" si="6"/>
        <v>0.2722362674667778</v>
      </c>
      <c r="D71" s="6">
        <f t="shared" si="5"/>
        <v>0.75336962887187</v>
      </c>
      <c r="E71" s="3">
        <f t="shared" si="7"/>
        <v>0.48113336140509216</v>
      </c>
    </row>
    <row r="72" spans="1:5" ht="12.75">
      <c r="A72" t="str">
        <f t="shared" si="8"/>
        <v>Do</v>
      </c>
      <c r="B72" s="22">
        <f t="shared" si="9"/>
        <v>38057</v>
      </c>
      <c r="C72" s="6">
        <f t="shared" si="6"/>
        <v>0.2706718308019836</v>
      </c>
      <c r="D72" s="6">
        <f t="shared" si="5"/>
        <v>0.7545669187278322</v>
      </c>
      <c r="E72" s="3">
        <f t="shared" si="7"/>
        <v>0.4838950879258486</v>
      </c>
    </row>
    <row r="73" spans="1:5" ht="12.75">
      <c r="A73" t="str">
        <f t="shared" si="8"/>
        <v>Fr</v>
      </c>
      <c r="B73" s="22">
        <f t="shared" si="9"/>
        <v>38058</v>
      </c>
      <c r="C73" s="6">
        <f t="shared" si="6"/>
        <v>0.26910314414575537</v>
      </c>
      <c r="D73" s="6">
        <f t="shared" si="5"/>
        <v>0.7557615395404675</v>
      </c>
      <c r="E73" s="3">
        <f t="shared" si="7"/>
        <v>0.4866583953947122</v>
      </c>
    </row>
    <row r="74" spans="1:5" ht="12.75">
      <c r="A74" t="str">
        <f t="shared" si="8"/>
        <v>Sa</v>
      </c>
      <c r="B74" s="22">
        <f t="shared" si="9"/>
        <v>38059</v>
      </c>
      <c r="C74" s="6">
        <f t="shared" si="6"/>
        <v>0.2675305769542174</v>
      </c>
      <c r="D74" s="6">
        <f t="shared" si="5"/>
        <v>0.756953591199085</v>
      </c>
      <c r="E74" s="3">
        <f t="shared" si="7"/>
        <v>0.4894230142448676</v>
      </c>
    </row>
    <row r="75" spans="1:5" ht="12.75">
      <c r="A75" t="str">
        <f t="shared" si="8"/>
        <v>So</v>
      </c>
      <c r="B75" s="22">
        <f t="shared" si="9"/>
        <v>38060</v>
      </c>
      <c r="C75" s="6">
        <f t="shared" si="6"/>
        <v>0.26595449568225993</v>
      </c>
      <c r="D75" s="6">
        <f aca="true" t="shared" si="10" ref="D75:D138">SunRiseSet($I$1,$I$2,B75,0)/24</f>
        <v>0.7581431781061051</v>
      </c>
      <c r="E75" s="3">
        <f t="shared" si="7"/>
        <v>0.49218868242384517</v>
      </c>
    </row>
    <row r="76" spans="1:5" ht="12.75">
      <c r="A76" t="str">
        <f t="shared" si="8"/>
        <v>Mo</v>
      </c>
      <c r="B76" s="22">
        <f t="shared" si="9"/>
        <v>38061</v>
      </c>
      <c r="C76" s="6">
        <f t="shared" si="6"/>
        <v>0.2643752640498538</v>
      </c>
      <c r="D76" s="6">
        <f t="shared" si="10"/>
        <v>0.7593304085634314</v>
      </c>
      <c r="E76" s="3">
        <f t="shared" si="7"/>
        <v>0.4949551445135776</v>
      </c>
    </row>
    <row r="77" spans="1:5" ht="12.75">
      <c r="A77" t="str">
        <f t="shared" si="8"/>
        <v>Di</v>
      </c>
      <c r="B77" s="22">
        <f t="shared" si="9"/>
        <v>38062</v>
      </c>
      <c r="C77" s="6">
        <f t="shared" si="6"/>
        <v>0.26279324330833836</v>
      </c>
      <c r="D77" s="6">
        <f t="shared" si="10"/>
        <v>0.7605153941659121</v>
      </c>
      <c r="E77" s="3">
        <f t="shared" si="7"/>
        <v>0.4977221508575737</v>
      </c>
    </row>
    <row r="78" spans="1:5" ht="12.75">
      <c r="A78" t="str">
        <f t="shared" si="8"/>
        <v>Mi</v>
      </c>
      <c r="B78" s="22">
        <f t="shared" si="9"/>
        <v>38063</v>
      </c>
      <c r="C78" s="6">
        <f t="shared" si="6"/>
        <v>0.26120879250656026</v>
      </c>
      <c r="D78" s="6">
        <f t="shared" si="10"/>
        <v>0.7616982486301344</v>
      </c>
      <c r="E78" s="3">
        <f t="shared" si="7"/>
        <v>0.5004894561235741</v>
      </c>
    </row>
    <row r="79" spans="1:5" ht="12.75">
      <c r="A79" t="str">
        <f t="shared" si="8"/>
        <v>Do</v>
      </c>
      <c r="B79" s="22">
        <f t="shared" si="9"/>
        <v>38064</v>
      </c>
      <c r="C79" s="6">
        <f t="shared" si="6"/>
        <v>0.25962226932808585</v>
      </c>
      <c r="D79" s="6">
        <f t="shared" si="10"/>
        <v>0.762879089486097</v>
      </c>
      <c r="E79" s="3">
        <f t="shared" si="7"/>
        <v>0.5032568201580111</v>
      </c>
    </row>
    <row r="80" spans="1:5" ht="12.75">
      <c r="A80" t="str">
        <f t="shared" si="8"/>
        <v>Fr</v>
      </c>
      <c r="B80" s="22">
        <f t="shared" si="9"/>
        <v>38065</v>
      </c>
      <c r="C80" s="6">
        <f t="shared" si="6"/>
        <v>0.25803402807139514</v>
      </c>
      <c r="D80" s="6">
        <f t="shared" si="10"/>
        <v>0.7640580340612876</v>
      </c>
      <c r="E80" s="3">
        <f t="shared" si="7"/>
        <v>0.5060240059898924</v>
      </c>
    </row>
    <row r="81" spans="1:5" ht="12.75">
      <c r="A81" t="str">
        <f t="shared" si="8"/>
        <v>Sa</v>
      </c>
      <c r="B81" s="22">
        <f t="shared" si="9"/>
        <v>38066</v>
      </c>
      <c r="C81" s="6">
        <f t="shared" si="6"/>
        <v>0.25644442381841276</v>
      </c>
      <c r="D81" s="6">
        <f t="shared" si="10"/>
        <v>0.7652352028051496</v>
      </c>
      <c r="E81" s="3">
        <f t="shared" si="7"/>
        <v>0.5087907789867367</v>
      </c>
    </row>
    <row r="82" spans="1:5" ht="12.75">
      <c r="A82" t="str">
        <f t="shared" si="8"/>
        <v>So</v>
      </c>
      <c r="B82" s="22">
        <f t="shared" si="9"/>
        <v>38067</v>
      </c>
      <c r="C82" s="6">
        <f t="shared" si="6"/>
        <v>0.2548538085120453</v>
      </c>
      <c r="D82" s="6">
        <f t="shared" si="10"/>
        <v>0.7664107116528341</v>
      </c>
      <c r="E82" s="3">
        <f t="shared" si="7"/>
        <v>0.5115569031407888</v>
      </c>
    </row>
    <row r="83" spans="1:5" ht="12.75">
      <c r="A83" t="str">
        <f t="shared" si="8"/>
        <v>Mo</v>
      </c>
      <c r="B83" s="22">
        <f t="shared" si="9"/>
        <v>38068</v>
      </c>
      <c r="C83" s="6">
        <f t="shared" si="6"/>
        <v>0.2532625346445052</v>
      </c>
      <c r="D83" s="6">
        <f t="shared" si="10"/>
        <v>0.7675846811816367</v>
      </c>
      <c r="E83" s="3">
        <f t="shared" si="7"/>
        <v>0.5143221465371315</v>
      </c>
    </row>
    <row r="84" spans="1:5" ht="12.75">
      <c r="A84" t="str">
        <f t="shared" si="8"/>
        <v>Di</v>
      </c>
      <c r="B84" s="22">
        <f t="shared" si="9"/>
        <v>38069</v>
      </c>
      <c r="C84" s="6">
        <f t="shared" si="6"/>
        <v>0.2516709536186281</v>
      </c>
      <c r="D84" s="6">
        <f t="shared" si="10"/>
        <v>0.7687572295544438</v>
      </c>
      <c r="E84" s="3">
        <f t="shared" si="7"/>
        <v>0.5170862759358157</v>
      </c>
    </row>
    <row r="85" spans="1:5" ht="12.75">
      <c r="A85" t="str">
        <f t="shared" si="8"/>
        <v>Mi</v>
      </c>
      <c r="B85" s="22">
        <f t="shared" si="9"/>
        <v>38070</v>
      </c>
      <c r="C85" s="6">
        <f t="shared" si="6"/>
        <v>0.25007941648642457</v>
      </c>
      <c r="D85" s="6">
        <f t="shared" si="10"/>
        <v>0.7699284735745628</v>
      </c>
      <c r="E85" s="3">
        <f t="shared" si="7"/>
        <v>0.5198490570881382</v>
      </c>
    </row>
    <row r="86" spans="1:5" ht="12.75">
      <c r="A86" t="str">
        <f t="shared" si="8"/>
        <v>Do</v>
      </c>
      <c r="B86" s="22">
        <f t="shared" si="9"/>
        <v>38071</v>
      </c>
      <c r="C86" s="6">
        <f t="shared" si="6"/>
        <v>0.2484882742113379</v>
      </c>
      <c r="D86" s="6">
        <f t="shared" si="10"/>
        <v>0.771098528121656</v>
      </c>
      <c r="E86" s="3">
        <f t="shared" si="7"/>
        <v>0.5226102539103181</v>
      </c>
    </row>
    <row r="87" spans="1:5" ht="12.75">
      <c r="A87" t="str">
        <f t="shared" si="8"/>
        <v>Fr</v>
      </c>
      <c r="B87" s="22">
        <f t="shared" si="9"/>
        <v>38072</v>
      </c>
      <c r="C87" s="6">
        <f t="shared" si="6"/>
        <v>0.2468978779298172</v>
      </c>
      <c r="D87" s="6">
        <f t="shared" si="10"/>
        <v>0.7722675055898837</v>
      </c>
      <c r="E87" s="3">
        <f t="shared" si="7"/>
        <v>0.5253696276600665</v>
      </c>
    </row>
    <row r="88" spans="1:5" ht="12.75">
      <c r="A88" t="str">
        <f t="shared" si="8"/>
        <v>Sa</v>
      </c>
      <c r="B88" s="22">
        <f t="shared" si="9"/>
        <v>38073</v>
      </c>
      <c r="C88" s="6">
        <f t="shared" si="6"/>
        <v>0.2453085792121643</v>
      </c>
      <c r="D88" s="6">
        <f t="shared" si="10"/>
        <v>0.773435515327785</v>
      </c>
      <c r="E88" s="3">
        <f t="shared" si="7"/>
        <v>0.5281269361156207</v>
      </c>
    </row>
    <row r="89" spans="1:5" ht="12.75">
      <c r="A89" t="str">
        <f t="shared" si="8"/>
        <v>So</v>
      </c>
      <c r="B89" s="22">
        <f t="shared" si="9"/>
        <v>38074</v>
      </c>
      <c r="C89" s="6">
        <f t="shared" si="6"/>
        <v>0.28538739698927756</v>
      </c>
      <c r="D89" s="6">
        <f t="shared" si="10"/>
        <v>0.8162693297461049</v>
      </c>
      <c r="E89" s="3">
        <f t="shared" si="7"/>
        <v>0.5308819327568273</v>
      </c>
    </row>
    <row r="90" spans="1:5" ht="12.75">
      <c r="A90" t="str">
        <f t="shared" si="8"/>
        <v>Mo</v>
      </c>
      <c r="B90" s="22">
        <f t="shared" si="9"/>
        <v>38075</v>
      </c>
      <c r="C90" s="6">
        <f t="shared" si="6"/>
        <v>0.2838013511452413</v>
      </c>
      <c r="D90" s="6">
        <f t="shared" si="10"/>
        <v>0.8174357170931338</v>
      </c>
      <c r="E90" s="3">
        <f t="shared" si="7"/>
        <v>0.5336343659478925</v>
      </c>
    </row>
    <row r="91" spans="1:5" ht="12.75">
      <c r="A91" t="str">
        <f t="shared" si="8"/>
        <v>Di</v>
      </c>
      <c r="B91" s="22">
        <f t="shared" si="9"/>
        <v>38076</v>
      </c>
      <c r="C91" s="6">
        <f t="shared" si="6"/>
        <v>0.2822174627756928</v>
      </c>
      <c r="D91" s="6">
        <f t="shared" si="10"/>
        <v>0.8186014408971579</v>
      </c>
      <c r="E91" s="3">
        <f t="shared" si="7"/>
        <v>0.5363839781214651</v>
      </c>
    </row>
    <row r="92" spans="1:5" ht="12.75">
      <c r="A92" t="str">
        <f t="shared" si="8"/>
        <v>Mi</v>
      </c>
      <c r="B92" s="22">
        <f t="shared" si="9"/>
        <v>38077</v>
      </c>
      <c r="C92" s="6">
        <f t="shared" si="6"/>
        <v>0.28063608777856025</v>
      </c>
      <c r="D92" s="6">
        <f t="shared" si="10"/>
        <v>0.8197665927423171</v>
      </c>
      <c r="E92" s="3">
        <f t="shared" si="7"/>
        <v>0.5391305049637569</v>
      </c>
    </row>
    <row r="93" spans="1:5" ht="12.75">
      <c r="A93" t="str">
        <f t="shared" si="8"/>
        <v>Do</v>
      </c>
      <c r="B93" s="22">
        <f t="shared" si="9"/>
        <v>38078</v>
      </c>
      <c r="C93" s="6">
        <f t="shared" si="6"/>
        <v>0.27905758377707907</v>
      </c>
      <c r="D93" s="6">
        <f t="shared" si="10"/>
        <v>0.8209312583775349</v>
      </c>
      <c r="E93" s="3">
        <f t="shared" si="7"/>
        <v>0.5418736746004558</v>
      </c>
    </row>
    <row r="94" spans="1:5" ht="12.75">
      <c r="A94" t="str">
        <f t="shared" si="8"/>
        <v>Fr</v>
      </c>
      <c r="B94" s="22">
        <f t="shared" si="9"/>
        <v>38079</v>
      </c>
      <c r="C94" s="6">
        <f t="shared" si="6"/>
        <v>0.2774823103749744</v>
      </c>
      <c r="D94" s="6">
        <f t="shared" si="10"/>
        <v>0.8220955171582327</v>
      </c>
      <c r="E94" s="3">
        <f t="shared" si="7"/>
        <v>0.5446132067832583</v>
      </c>
    </row>
    <row r="95" spans="1:5" ht="12.75">
      <c r="A95" t="str">
        <f t="shared" si="8"/>
        <v>Sa</v>
      </c>
      <c r="B95" s="22">
        <f t="shared" si="9"/>
        <v>38080</v>
      </c>
      <c r="C95" s="6">
        <f t="shared" si="6"/>
        <v>0.27591062941034306</v>
      </c>
      <c r="D95" s="6">
        <f t="shared" si="10"/>
        <v>0.823259441487254</v>
      </c>
      <c r="E95" s="3">
        <f t="shared" si="7"/>
        <v>0.547348812076911</v>
      </c>
    </row>
    <row r="96" spans="1:5" ht="12.75">
      <c r="A96" t="str">
        <f t="shared" si="8"/>
        <v>So</v>
      </c>
      <c r="B96" s="22">
        <f t="shared" si="9"/>
        <v>38081</v>
      </c>
      <c r="C96" s="6">
        <f t="shared" si="6"/>
        <v>0.2743429052080813</v>
      </c>
      <c r="D96" s="6">
        <f t="shared" si="10"/>
        <v>0.8244230962548001</v>
      </c>
      <c r="E96" s="3">
        <f t="shared" si="7"/>
        <v>0.5500801910467188</v>
      </c>
    </row>
    <row r="97" spans="1:5" ht="12.75">
      <c r="A97" t="str">
        <f t="shared" si="8"/>
        <v>Mo</v>
      </c>
      <c r="B97" s="22">
        <f t="shared" si="9"/>
        <v>38082</v>
      </c>
      <c r="C97" s="6">
        <f t="shared" si="6"/>
        <v>0.2727795048306707</v>
      </c>
      <c r="D97" s="6">
        <f t="shared" si="10"/>
        <v>0.8255865382772506</v>
      </c>
      <c r="E97" s="3">
        <f t="shared" si="7"/>
        <v>0.5528070334465799</v>
      </c>
    </row>
    <row r="98" spans="1:5" ht="12.75">
      <c r="A98" t="str">
        <f t="shared" si="8"/>
        <v>Di</v>
      </c>
      <c r="B98" s="22">
        <f t="shared" si="9"/>
        <v>38083</v>
      </c>
      <c r="C98" s="6">
        <f t="shared" si="6"/>
        <v>0.2712207983271091</v>
      </c>
      <c r="D98" s="6">
        <f t="shared" si="10"/>
        <v>0.8267498157347898</v>
      </c>
      <c r="E98" s="3">
        <f t="shared" si="7"/>
        <v>0.5555290174076807</v>
      </c>
    </row>
    <row r="99" spans="1:5" ht="12.75">
      <c r="A99" t="str">
        <f t="shared" si="8"/>
        <v>Mi</v>
      </c>
      <c r="B99" s="22">
        <f t="shared" si="9"/>
        <v>38084</v>
      </c>
      <c r="C99" s="6">
        <f t="shared" si="6"/>
        <v>0.2696671589797402</v>
      </c>
      <c r="D99" s="6">
        <f t="shared" si="10"/>
        <v>0.8279129676078382</v>
      </c>
      <c r="E99" s="3">
        <f t="shared" si="7"/>
        <v>0.5582458086280979</v>
      </c>
    </row>
    <row r="100" spans="1:5" ht="12.75">
      <c r="A100" t="str">
        <f t="shared" si="8"/>
        <v>Do</v>
      </c>
      <c r="B100" s="22">
        <f t="shared" si="9"/>
        <v>38085</v>
      </c>
      <c r="C100" s="6">
        <f t="shared" si="6"/>
        <v>0.2681189635486949</v>
      </c>
      <c r="D100" s="6">
        <f t="shared" si="10"/>
        <v>0.8290760231123486</v>
      </c>
      <c r="E100" s="3">
        <f t="shared" si="7"/>
        <v>0.5609570595636537</v>
      </c>
    </row>
    <row r="101" spans="1:5" ht="12.75">
      <c r="A101" t="str">
        <f t="shared" si="8"/>
        <v>Fr</v>
      </c>
      <c r="B101" s="22">
        <f t="shared" si="9"/>
        <v>38086</v>
      </c>
      <c r="C101" s="6">
        <f t="shared" si="6"/>
        <v>0.2665765925136188</v>
      </c>
      <c r="D101" s="6">
        <f t="shared" si="10"/>
        <v>0.830239001134121</v>
      </c>
      <c r="E101" s="3">
        <f t="shared" si="7"/>
        <v>0.5636624086205022</v>
      </c>
    </row>
    <row r="102" spans="1:5" ht="12.75">
      <c r="A102" t="str">
        <f t="shared" si="8"/>
        <v>Sa</v>
      </c>
      <c r="B102" s="22">
        <f t="shared" si="9"/>
        <v>38087</v>
      </c>
      <c r="C102" s="6">
        <f t="shared" si="6"/>
        <v>0.2650404303123193</v>
      </c>
      <c r="D102" s="6">
        <f t="shared" si="10"/>
        <v>0.8314019096623521</v>
      </c>
      <c r="E102" s="3">
        <f t="shared" si="7"/>
        <v>0.5663614793500328</v>
      </c>
    </row>
    <row r="103" spans="1:5" ht="12.75">
      <c r="A103" t="str">
        <f t="shared" si="8"/>
        <v>So</v>
      </c>
      <c r="B103" s="22">
        <f t="shared" si="9"/>
        <v>38088</v>
      </c>
      <c r="C103" s="6">
        <f t="shared" si="6"/>
        <v>0.263510865575911</v>
      </c>
      <c r="D103" s="6">
        <f t="shared" si="10"/>
        <v>0.832564745222749</v>
      </c>
      <c r="E103" s="3">
        <f t="shared" si="7"/>
        <v>0.5690538796468381</v>
      </c>
    </row>
    <row r="104" spans="1:5" ht="12.75">
      <c r="A104" t="str">
        <f t="shared" si="8"/>
        <v>Mo</v>
      </c>
      <c r="B104" s="22">
        <f t="shared" si="9"/>
        <v>38089</v>
      </c>
      <c r="C104" s="6">
        <f t="shared" si="6"/>
        <v>0.2619882913599967</v>
      </c>
      <c r="D104" s="6">
        <f t="shared" si="10"/>
        <v>0.8337274923106088</v>
      </c>
      <c r="E104" s="3">
        <f t="shared" si="7"/>
        <v>0.5717392009506121</v>
      </c>
    </row>
    <row r="105" spans="1:5" ht="12.75">
      <c r="A105" t="str">
        <f t="shared" si="8"/>
        <v>Di</v>
      </c>
      <c r="B105" s="22">
        <f t="shared" si="9"/>
        <v>38090</v>
      </c>
      <c r="C105" s="6">
        <f t="shared" si="6"/>
        <v>0.26047310537135493</v>
      </c>
      <c r="D105" s="6">
        <f t="shared" si="10"/>
        <v>0.8348901228243869</v>
      </c>
      <c r="E105" s="3">
        <f t="shared" si="7"/>
        <v>0.574417017453032</v>
      </c>
    </row>
    <row r="106" spans="1:5" ht="12.75">
      <c r="A106" t="str">
        <f t="shared" si="8"/>
        <v>Mi</v>
      </c>
      <c r="B106" s="22">
        <f t="shared" si="9"/>
        <v>38091</v>
      </c>
      <c r="C106" s="6">
        <f t="shared" si="6"/>
        <v>0.2589657101895519</v>
      </c>
      <c r="D106" s="6">
        <f t="shared" si="10"/>
        <v>0.8360525955003678</v>
      </c>
      <c r="E106" s="3">
        <f t="shared" si="7"/>
        <v>0.577086885310816</v>
      </c>
    </row>
    <row r="107" spans="1:5" ht="12.75">
      <c r="A107" t="str">
        <f t="shared" si="8"/>
        <v>Do</v>
      </c>
      <c r="B107" s="22">
        <f t="shared" si="9"/>
        <v>38092</v>
      </c>
      <c r="C107" s="6">
        <f t="shared" si="6"/>
        <v>0.25746651348283467</v>
      </c>
      <c r="D107" s="6">
        <f t="shared" si="10"/>
        <v>0.8372148553491815</v>
      </c>
      <c r="E107" s="3">
        <f t="shared" si="7"/>
        <v>0.5797483418663468</v>
      </c>
    </row>
    <row r="108" spans="1:5" ht="12.75">
      <c r="A108" t="str">
        <f t="shared" si="8"/>
        <v>Fr</v>
      </c>
      <c r="B108" s="22">
        <f t="shared" si="9"/>
        <v>38093</v>
      </c>
      <c r="C108" s="6">
        <f t="shared" si="6"/>
        <v>0.25597592821758314</v>
      </c>
      <c r="D108" s="6">
        <f t="shared" si="10"/>
        <v>0.8383768330950142</v>
      </c>
      <c r="E108" s="3">
        <f t="shared" si="7"/>
        <v>0.582400904877431</v>
      </c>
    </row>
    <row r="109" spans="1:5" ht="12.75">
      <c r="A109" t="str">
        <f t="shared" si="8"/>
        <v>Sa</v>
      </c>
      <c r="B109" s="22">
        <f t="shared" si="9"/>
        <v>38094</v>
      </c>
      <c r="C109" s="6">
        <f t="shared" si="6"/>
        <v>0.25449437286054044</v>
      </c>
      <c r="D109" s="6">
        <f t="shared" si="10"/>
        <v>0.8395384446185012</v>
      </c>
      <c r="E109" s="3">
        <f t="shared" si="7"/>
        <v>0.5850440717579608</v>
      </c>
    </row>
    <row r="110" spans="1:5" ht="12.75">
      <c r="A110" t="str">
        <f t="shared" si="8"/>
        <v>So</v>
      </c>
      <c r="B110" s="22">
        <f t="shared" si="9"/>
        <v>38095</v>
      </c>
      <c r="C110" s="6">
        <f t="shared" si="6"/>
        <v>0.2530222715729536</v>
      </c>
      <c r="D110" s="6">
        <f t="shared" si="10"/>
        <v>0.8406995904044141</v>
      </c>
      <c r="E110" s="3">
        <f t="shared" si="7"/>
        <v>0.5876773188314606</v>
      </c>
    </row>
    <row r="111" spans="1:5" ht="12.75">
      <c r="A111" t="str">
        <f t="shared" si="8"/>
        <v>Mo</v>
      </c>
      <c r="B111" s="22">
        <f t="shared" si="9"/>
        <v>38096</v>
      </c>
      <c r="C111" s="6">
        <f t="shared" si="6"/>
        <v>0.25156005439568047</v>
      </c>
      <c r="D111" s="6">
        <f t="shared" si="10"/>
        <v>0.8418601549953953</v>
      </c>
      <c r="E111" s="3">
        <f t="shared" si="7"/>
        <v>0.5903001005997148</v>
      </c>
    </row>
    <row r="112" spans="1:5" ht="12.75">
      <c r="A112" t="str">
        <f t="shared" si="8"/>
        <v>Di</v>
      </c>
      <c r="B112" s="22">
        <f t="shared" si="9"/>
        <v>38097</v>
      </c>
      <c r="C112" s="6">
        <f t="shared" si="6"/>
        <v>0.250108157424233</v>
      </c>
      <c r="D112" s="6">
        <f t="shared" si="10"/>
        <v>0.8430200064531451</v>
      </c>
      <c r="E112" s="3">
        <f t="shared" si="7"/>
        <v>0.5929118490289121</v>
      </c>
    </row>
    <row r="113" spans="1:5" ht="12.75">
      <c r="A113" t="str">
        <f t="shared" si="8"/>
        <v>Mi</v>
      </c>
      <c r="B113" s="22">
        <f t="shared" si="9"/>
        <v>38098</v>
      </c>
      <c r="C113" s="6">
        <f t="shared" si="6"/>
        <v>0.24866702297263665</v>
      </c>
      <c r="D113" s="6">
        <f t="shared" si="10"/>
        <v>0.8441789958286038</v>
      </c>
      <c r="E113" s="3">
        <f t="shared" si="7"/>
        <v>0.5955119728559671</v>
      </c>
    </row>
    <row r="114" spans="1:5" ht="12.75">
      <c r="A114" t="str">
        <f t="shared" si="8"/>
        <v>Do</v>
      </c>
      <c r="B114" s="22">
        <f t="shared" si="9"/>
        <v>38099</v>
      </c>
      <c r="C114" s="6">
        <f t="shared" si="6"/>
        <v>0.24723709972489458</v>
      </c>
      <c r="D114" s="6">
        <f t="shared" si="10"/>
        <v>0.845336956642841</v>
      </c>
      <c r="E114" s="3">
        <f t="shared" si="7"/>
        <v>0.5980998569179464</v>
      </c>
    </row>
    <row r="115" spans="1:5" ht="12.75">
      <c r="A115" t="str">
        <f t="shared" si="8"/>
        <v>Fr</v>
      </c>
      <c r="B115" s="22">
        <f t="shared" si="9"/>
        <v>38100</v>
      </c>
      <c r="C115" s="6">
        <f t="shared" si="6"/>
        <v>0.2458188428727434</v>
      </c>
      <c r="D115" s="6">
        <f t="shared" si="10"/>
        <v>0.846493704380522</v>
      </c>
      <c r="E115" s="3">
        <f t="shared" si="7"/>
        <v>0.6006748615077786</v>
      </c>
    </row>
    <row r="116" spans="1:5" ht="12.75">
      <c r="A116" t="str">
        <f t="shared" si="8"/>
        <v>Sa</v>
      </c>
      <c r="B116" s="22">
        <f t="shared" si="9"/>
        <v>38101</v>
      </c>
      <c r="C116" s="6">
        <f t="shared" si="6"/>
        <v>0.24441271423829178</v>
      </c>
      <c r="D116" s="6">
        <f t="shared" si="10"/>
        <v>0.8476490359979735</v>
      </c>
      <c r="E116" s="3">
        <f t="shared" si="7"/>
        <v>0.6032363217596817</v>
      </c>
    </row>
    <row r="117" spans="1:5" ht="12.75">
      <c r="A117" t="str">
        <f t="shared" si="8"/>
        <v>So</v>
      </c>
      <c r="B117" s="22">
        <f t="shared" si="9"/>
        <v>38102</v>
      </c>
      <c r="C117" s="6">
        <f t="shared" si="6"/>
        <v>0.24301918238002643</v>
      </c>
      <c r="D117" s="6">
        <f t="shared" si="10"/>
        <v>0.8488027294480722</v>
      </c>
      <c r="E117" s="3">
        <f t="shared" si="7"/>
        <v>0.6057835470680458</v>
      </c>
    </row>
    <row r="118" spans="1:5" ht="12.75">
      <c r="A118" t="str">
        <f t="shared" si="8"/>
        <v>Mo</v>
      </c>
      <c r="B118" s="22">
        <f t="shared" si="9"/>
        <v>38103</v>
      </c>
      <c r="C118" s="6">
        <f t="shared" si="6"/>
        <v>0.2416387226805651</v>
      </c>
      <c r="D118" s="6">
        <f t="shared" si="10"/>
        <v>0.8499545432243142</v>
      </c>
      <c r="E118" s="3">
        <f t="shared" si="7"/>
        <v>0.6083158205437491</v>
      </c>
    </row>
    <row r="119" spans="1:5" ht="12.75">
      <c r="A119" t="str">
        <f t="shared" si="8"/>
        <v>Di</v>
      </c>
      <c r="B119" s="22">
        <f t="shared" si="9"/>
        <v>38104</v>
      </c>
      <c r="C119" s="6">
        <f t="shared" si="6"/>
        <v>0.2402718174144267</v>
      </c>
      <c r="D119" s="6">
        <f t="shared" si="10"/>
        <v>0.8511042159266294</v>
      </c>
      <c r="E119" s="3">
        <f t="shared" si="7"/>
        <v>0.6108323985122027</v>
      </c>
    </row>
    <row r="120" spans="1:5" ht="12.75">
      <c r="A120" t="str">
        <f t="shared" si="8"/>
        <v>Mi</v>
      </c>
      <c r="B120" s="22">
        <f t="shared" si="9"/>
        <v>38105</v>
      </c>
      <c r="C120" s="6">
        <f t="shared" si="6"/>
        <v>0.2389189557939794</v>
      </c>
      <c r="D120" s="6">
        <f t="shared" si="10"/>
        <v>0.8522514658516641</v>
      </c>
      <c r="E120" s="3">
        <f t="shared" si="7"/>
        <v>0.6133325100576847</v>
      </c>
    </row>
    <row r="121" spans="1:5" ht="12.75">
      <c r="A121" t="str">
        <f t="shared" si="8"/>
        <v>Do</v>
      </c>
      <c r="B121" s="22">
        <f t="shared" si="9"/>
        <v>38106</v>
      </c>
      <c r="C121" s="6">
        <f t="shared" si="6"/>
        <v>0.23758063399162035</v>
      </c>
      <c r="D121" s="6">
        <f t="shared" si="10"/>
        <v>0.8533959906104346</v>
      </c>
      <c r="E121" s="3">
        <f t="shared" si="7"/>
        <v>0.6158153566188143</v>
      </c>
    </row>
    <row r="122" spans="1:5" ht="12.75">
      <c r="A122" t="str">
        <f t="shared" si="8"/>
        <v>Fr</v>
      </c>
      <c r="B122" s="22">
        <f t="shared" si="9"/>
        <v>38107</v>
      </c>
      <c r="C122" s="6">
        <f t="shared" si="6"/>
        <v>0.23625735513612903</v>
      </c>
      <c r="D122" s="6">
        <f t="shared" si="10"/>
        <v>0.8545374667764337</v>
      </c>
      <c r="E122" s="3">
        <f t="shared" si="7"/>
        <v>0.6182801116403047</v>
      </c>
    </row>
    <row r="123" spans="1:5" ht="12.75">
      <c r="A123" t="str">
        <f t="shared" si="8"/>
        <v>Sa</v>
      </c>
      <c r="B123" s="22">
        <f t="shared" si="9"/>
        <v>38108</v>
      </c>
      <c r="C123" s="6">
        <f t="shared" si="6"/>
        <v>0.23494962928103025</v>
      </c>
      <c r="D123" s="6">
        <f t="shared" si="10"/>
        <v>0.8556755495674312</v>
      </c>
      <c r="E123" s="3">
        <f t="shared" si="7"/>
        <v>0.620725920286401</v>
      </c>
    </row>
    <row r="124" spans="1:5" ht="12.75">
      <c r="A124" t="str">
        <f t="shared" si="8"/>
        <v>So</v>
      </c>
      <c r="B124" s="22">
        <f t="shared" si="9"/>
        <v>38109</v>
      </c>
      <c r="C124" s="6">
        <f t="shared" si="6"/>
        <v>0.23365797334269978</v>
      </c>
      <c r="D124" s="6">
        <f t="shared" si="10"/>
        <v>0.8568098725643846</v>
      </c>
      <c r="E124" s="3">
        <f t="shared" si="7"/>
        <v>0.6231518992216848</v>
      </c>
    </row>
    <row r="125" spans="1:5" ht="12.75">
      <c r="A125" t="str">
        <f t="shared" si="8"/>
        <v>Mo</v>
      </c>
      <c r="B125" s="22">
        <f t="shared" si="9"/>
        <v>38110</v>
      </c>
      <c r="C125" s="6">
        <f t="shared" si="6"/>
        <v>0.23238291100584885</v>
      </c>
      <c r="D125" s="6">
        <f t="shared" si="10"/>
        <v>0.8579400474710308</v>
      </c>
      <c r="E125" s="3">
        <f t="shared" si="7"/>
        <v>0.625557136465182</v>
      </c>
    </row>
    <row r="126" spans="1:5" ht="12.75">
      <c r="A126" t="str">
        <f t="shared" si="8"/>
        <v>Di</v>
      </c>
      <c r="B126" s="22">
        <f t="shared" si="9"/>
        <v>38111</v>
      </c>
      <c r="C126" s="6">
        <f t="shared" si="6"/>
        <v>0.23112497259393008</v>
      </c>
      <c r="D126" s="6">
        <f t="shared" si="10"/>
        <v>0.8590656639178693</v>
      </c>
      <c r="E126" s="3">
        <f t="shared" si="7"/>
        <v>0.6279406913239393</v>
      </c>
    </row>
    <row r="127" spans="1:5" ht="12.75">
      <c r="A127" t="str">
        <f t="shared" si="8"/>
        <v>Mi</v>
      </c>
      <c r="B127" s="22">
        <f t="shared" si="9"/>
        <v>38112</v>
      </c>
      <c r="C127" s="6">
        <f t="shared" si="6"/>
        <v>0.22988469490192665</v>
      </c>
      <c r="D127" s="6">
        <f t="shared" si="10"/>
        <v>0.8601862893143913</v>
      </c>
      <c r="E127" s="3">
        <f t="shared" si="7"/>
        <v>0.6303015944124647</v>
      </c>
    </row>
    <row r="128" spans="1:5" ht="12.75">
      <c r="A128" t="str">
        <f t="shared" si="8"/>
        <v>Do</v>
      </c>
      <c r="B128" s="22">
        <f t="shared" si="9"/>
        <v>38113</v>
      </c>
      <c r="C128" s="6">
        <f t="shared" si="6"/>
        <v>0.22866262098891488</v>
      </c>
      <c r="D128" s="6">
        <f t="shared" si="10"/>
        <v>0.8613014687535223</v>
      </c>
      <c r="E128" s="3">
        <f t="shared" si="7"/>
        <v>0.6326388477646074</v>
      </c>
    </row>
    <row r="129" spans="1:5" ht="12.75">
      <c r="A129" t="str">
        <f t="shared" si="8"/>
        <v>Fr</v>
      </c>
      <c r="B129" s="22">
        <f t="shared" si="9"/>
        <v>38114</v>
      </c>
      <c r="C129" s="6">
        <f t="shared" si="6"/>
        <v>0.22745929992773561</v>
      </c>
      <c r="D129" s="6">
        <f t="shared" si="10"/>
        <v>0.8624107249723435</v>
      </c>
      <c r="E129" s="3">
        <f t="shared" si="7"/>
        <v>0.6349514250446079</v>
      </c>
    </row>
    <row r="130" spans="1:5" ht="12.75">
      <c r="A130" t="str">
        <f t="shared" si="8"/>
        <v>Sa</v>
      </c>
      <c r="B130" s="22">
        <f t="shared" si="9"/>
        <v>38115</v>
      </c>
      <c r="C130" s="6">
        <f t="shared" si="6"/>
        <v>0.2262752865090644</v>
      </c>
      <c r="D130" s="6">
        <f t="shared" si="10"/>
        <v>0.8635135583732411</v>
      </c>
      <c r="E130" s="3">
        <f t="shared" si="7"/>
        <v>0.6372382718641767</v>
      </c>
    </row>
    <row r="131" spans="1:5" ht="12.75">
      <c r="A131" t="str">
        <f t="shared" si="8"/>
        <v>So</v>
      </c>
      <c r="B131" s="22">
        <f t="shared" si="9"/>
        <v>38116</v>
      </c>
      <c r="C131" s="6">
        <f aca="true" t="shared" si="11" ref="C131:C194">SunRiseSet($I$1,$I$2,B131,1)/24</f>
        <v>0.22511114089715503</v>
      </c>
      <c r="D131" s="6">
        <f t="shared" si="10"/>
        <v>0.8646094471096747</v>
      </c>
      <c r="E131" s="3">
        <f aca="true" t="shared" si="12" ref="E131:E194">IF(D131-C131&gt;0,D131-C131,D131-C131+1)</f>
        <v>0.6394983062125197</v>
      </c>
    </row>
    <row r="132" spans="1:5" ht="12.75">
      <c r="A132" t="str">
        <f aca="true" t="shared" si="13" ref="A132:A195">TEXT(B132,"TTT")</f>
        <v>Mo</v>
      </c>
      <c r="B132" s="22">
        <f aca="true" t="shared" si="14" ref="B132:B195">B131+1</f>
        <v>38117</v>
      </c>
      <c r="C132" s="6">
        <f t="shared" si="11"/>
        <v>0.22396742823452867</v>
      </c>
      <c r="D132" s="6">
        <f t="shared" si="10"/>
        <v>0.8656978472407871</v>
      </c>
      <c r="E132" s="3">
        <f t="shared" si="12"/>
        <v>0.6417304190062585</v>
      </c>
    </row>
    <row r="133" spans="1:5" ht="12.75">
      <c r="A133" t="str">
        <f t="shared" si="13"/>
        <v>Di</v>
      </c>
      <c r="B133" s="22">
        <f t="shared" si="14"/>
        <v>38118</v>
      </c>
      <c r="C133" s="6">
        <f t="shared" si="11"/>
        <v>0.22284471819290905</v>
      </c>
      <c r="D133" s="6">
        <f t="shared" si="10"/>
        <v>0.8667781929590537</v>
      </c>
      <c r="E133" s="3">
        <f t="shared" si="12"/>
        <v>0.6439334747661446</v>
      </c>
    </row>
    <row r="134" spans="1:5" ht="12.75">
      <c r="A134" t="str">
        <f t="shared" si="13"/>
        <v>Mi</v>
      </c>
      <c r="B134" s="22">
        <f t="shared" si="14"/>
        <v>38119</v>
      </c>
      <c r="C134" s="6">
        <f t="shared" si="11"/>
        <v>0.22174358446776146</v>
      </c>
      <c r="D134" s="6">
        <f t="shared" si="10"/>
        <v>0.8678498968951328</v>
      </c>
      <c r="E134" s="3">
        <f t="shared" si="12"/>
        <v>0.6461063124273714</v>
      </c>
    </row>
    <row r="135" spans="1:5" ht="12.75">
      <c r="A135" t="str">
        <f t="shared" si="13"/>
        <v>Do</v>
      </c>
      <c r="B135" s="22">
        <f t="shared" si="14"/>
        <v>38120</v>
      </c>
      <c r="C135" s="6">
        <f t="shared" si="11"/>
        <v>0.22066460421388592</v>
      </c>
      <c r="D135" s="6">
        <f t="shared" si="10"/>
        <v>0.8689123505039721</v>
      </c>
      <c r="E135" s="3">
        <f t="shared" si="12"/>
        <v>0.6482477462900862</v>
      </c>
    </row>
    <row r="136" spans="1:5" ht="12.75">
      <c r="A136" t="str">
        <f t="shared" si="13"/>
        <v>Fr</v>
      </c>
      <c r="B136" s="22">
        <f t="shared" si="14"/>
        <v>38121</v>
      </c>
      <c r="C136" s="6">
        <f t="shared" si="11"/>
        <v>0.2196083574196345</v>
      </c>
      <c r="D136" s="6">
        <f t="shared" si="10"/>
        <v>0.869964924536098</v>
      </c>
      <c r="E136" s="3">
        <f t="shared" si="12"/>
        <v>0.6503565671164635</v>
      </c>
    </row>
    <row r="137" spans="1:5" ht="12.75">
      <c r="A137" t="str">
        <f t="shared" si="13"/>
        <v>Sa</v>
      </c>
      <c r="B137" s="22">
        <f t="shared" si="14"/>
        <v>38122</v>
      </c>
      <c r="C137" s="6">
        <f t="shared" si="11"/>
        <v>0.21857542621750178</v>
      </c>
      <c r="D137" s="6">
        <f t="shared" si="10"/>
        <v>0.871006969597814</v>
      </c>
      <c r="E137" s="3">
        <f t="shared" si="12"/>
        <v>0.6524315433803122</v>
      </c>
    </row>
    <row r="138" spans="1:5" ht="12.75">
      <c r="A138" t="str">
        <f t="shared" si="13"/>
        <v>So</v>
      </c>
      <c r="B138" s="22">
        <f t="shared" si="14"/>
        <v>38123</v>
      </c>
      <c r="C138" s="6">
        <f t="shared" si="11"/>
        <v>0.21756639412903275</v>
      </c>
      <c r="D138" s="6">
        <f t="shared" si="10"/>
        <v>0.8720378168038007</v>
      </c>
      <c r="E138" s="3">
        <f t="shared" si="12"/>
        <v>0.6544714226747679</v>
      </c>
    </row>
    <row r="139" spans="1:5" ht="12.75">
      <c r="A139" t="str">
        <f t="shared" si="13"/>
        <v>Mo</v>
      </c>
      <c r="B139" s="22">
        <f t="shared" si="14"/>
        <v>38124</v>
      </c>
      <c r="C139" s="6">
        <f t="shared" si="11"/>
        <v>0.21658184524226862</v>
      </c>
      <c r="D139" s="6">
        <f aca="true" t="shared" si="15" ref="D139:D202">SunRiseSet($I$1,$I$2,B139,0)/24</f>
        <v>0.873056778525295</v>
      </c>
      <c r="E139" s="3">
        <f t="shared" si="12"/>
        <v>0.6564749332830263</v>
      </c>
    </row>
    <row r="140" spans="1:5" ht="12.75">
      <c r="A140" t="str">
        <f t="shared" si="13"/>
        <v>Di</v>
      </c>
      <c r="B140" s="22">
        <f t="shared" si="14"/>
        <v>38125</v>
      </c>
      <c r="C140" s="6">
        <f t="shared" si="11"/>
        <v>0.2156223633202492</v>
      </c>
      <c r="D140" s="6">
        <f t="shared" si="15"/>
        <v>0.8740631492366715</v>
      </c>
      <c r="E140" s="3">
        <f t="shared" si="12"/>
        <v>0.6584407859164223</v>
      </c>
    </row>
    <row r="141" spans="1:5" ht="12.75">
      <c r="A141" t="str">
        <f t="shared" si="13"/>
        <v>Mi</v>
      </c>
      <c r="B141" s="22">
        <f t="shared" si="14"/>
        <v>38126</v>
      </c>
      <c r="C141" s="6">
        <f t="shared" si="11"/>
        <v>0.21468853083945372</v>
      </c>
      <c r="D141" s="6">
        <f t="shared" si="15"/>
        <v>0.8750562064628068</v>
      </c>
      <c r="E141" s="3">
        <f t="shared" si="12"/>
        <v>0.6603676756233531</v>
      </c>
    </row>
    <row r="142" spans="1:5" ht="12.75">
      <c r="A142" t="str">
        <f t="shared" si="13"/>
        <v>Do</v>
      </c>
      <c r="B142" s="22">
        <f t="shared" si="14"/>
        <v>38127</v>
      </c>
      <c r="C142" s="6">
        <f t="shared" si="11"/>
        <v>0.21378092795748901</v>
      </c>
      <c r="D142" s="6">
        <f t="shared" si="15"/>
        <v>0.8760352118291171</v>
      </c>
      <c r="E142" s="3">
        <f t="shared" si="12"/>
        <v>0.6622542838716281</v>
      </c>
    </row>
    <row r="143" spans="1:5" ht="12.75">
      <c r="A143" t="str">
        <f t="shared" si="13"/>
        <v>Fr</v>
      </c>
      <c r="B143" s="22">
        <f t="shared" si="14"/>
        <v>38128</v>
      </c>
      <c r="C143" s="6">
        <f t="shared" si="11"/>
        <v>0.2129001314098012</v>
      </c>
      <c r="D143" s="6">
        <f t="shared" si="15"/>
        <v>0.8769994122155916</v>
      </c>
      <c r="E143" s="3">
        <f t="shared" si="12"/>
        <v>0.6640992808057904</v>
      </c>
    </row>
    <row r="144" spans="1:5" ht="12.75">
      <c r="A144" t="str">
        <f t="shared" si="13"/>
        <v>Sa</v>
      </c>
      <c r="B144" s="22">
        <f t="shared" si="14"/>
        <v>38129</v>
      </c>
      <c r="C144" s="6">
        <f t="shared" si="11"/>
        <v>0.21204671333572836</v>
      </c>
      <c r="D144" s="6">
        <f t="shared" si="15"/>
        <v>0.8779480410154988</v>
      </c>
      <c r="E144" s="3">
        <f t="shared" si="12"/>
        <v>0.6659013276797705</v>
      </c>
    </row>
    <row r="145" spans="1:5" ht="12.75">
      <c r="A145" t="str">
        <f t="shared" si="13"/>
        <v>So</v>
      </c>
      <c r="B145" s="22">
        <f t="shared" si="14"/>
        <v>38130</v>
      </c>
      <c r="C145" s="6">
        <f t="shared" si="11"/>
        <v>0.21122124003480117</v>
      </c>
      <c r="D145" s="6">
        <f t="shared" si="15"/>
        <v>0.8788803194987486</v>
      </c>
      <c r="E145" s="3">
        <f t="shared" si="12"/>
        <v>0.6676590794639474</v>
      </c>
    </row>
    <row r="146" spans="1:5" ht="12.75">
      <c r="A146" t="str">
        <f t="shared" si="13"/>
        <v>Mo</v>
      </c>
      <c r="B146" s="22">
        <f t="shared" si="14"/>
        <v>38131</v>
      </c>
      <c r="C146" s="6">
        <f t="shared" si="11"/>
        <v>0.21042427065485078</v>
      </c>
      <c r="D146" s="6">
        <f t="shared" si="15"/>
        <v>0.8797954582791068</v>
      </c>
      <c r="E146" s="3">
        <f t="shared" si="12"/>
        <v>0.669371187624256</v>
      </c>
    </row>
    <row r="147" spans="1:5" ht="12.75">
      <c r="A147" t="str">
        <f t="shared" si="13"/>
        <v>Di</v>
      </c>
      <c r="B147" s="22">
        <f t="shared" si="14"/>
        <v>38132</v>
      </c>
      <c r="C147" s="6">
        <f t="shared" si="11"/>
        <v>0.2096563558141918</v>
      </c>
      <c r="D147" s="6">
        <f t="shared" si="15"/>
        <v>0.8806926588836301</v>
      </c>
      <c r="E147" s="3">
        <f t="shared" si="12"/>
        <v>0.6710363030694383</v>
      </c>
    </row>
    <row r="148" spans="1:5" ht="12.75">
      <c r="A148" t="str">
        <f t="shared" si="13"/>
        <v>Mi</v>
      </c>
      <c r="B148" s="22">
        <f t="shared" si="14"/>
        <v>38133</v>
      </c>
      <c r="C148" s="6">
        <f t="shared" si="11"/>
        <v>0.20891803616090013</v>
      </c>
      <c r="D148" s="6">
        <f t="shared" si="15"/>
        <v>0.8815711154217757</v>
      </c>
      <c r="E148" s="3">
        <f t="shared" si="12"/>
        <v>0.6726530792608756</v>
      </c>
    </row>
    <row r="149" spans="1:5" ht="12.75">
      <c r="A149" t="str">
        <f t="shared" si="13"/>
        <v>Do</v>
      </c>
      <c r="B149" s="22">
        <f t="shared" si="14"/>
        <v>38134</v>
      </c>
      <c r="C149" s="6">
        <f t="shared" si="11"/>
        <v>0.20820984087301353</v>
      </c>
      <c r="D149" s="6">
        <f t="shared" si="15"/>
        <v>0.8824300163507063</v>
      </c>
      <c r="E149" s="3">
        <f t="shared" si="12"/>
        <v>0.6742201754776928</v>
      </c>
    </row>
    <row r="150" spans="1:5" ht="12.75">
      <c r="A150" t="str">
        <f t="shared" si="13"/>
        <v>Fr</v>
      </c>
      <c r="B150" s="22">
        <f t="shared" si="14"/>
        <v>38135</v>
      </c>
      <c r="C150" s="6">
        <f t="shared" si="11"/>
        <v>0.2075322861043293</v>
      </c>
      <c r="D150" s="6">
        <f t="shared" si="15"/>
        <v>0.8832685463322966</v>
      </c>
      <c r="E150" s="3">
        <f t="shared" si="12"/>
        <v>0.6757362602279673</v>
      </c>
    </row>
    <row r="151" spans="1:5" ht="12.75">
      <c r="A151" t="str">
        <f t="shared" si="13"/>
        <v>Sa</v>
      </c>
      <c r="B151" s="22">
        <f t="shared" si="14"/>
        <v>38136</v>
      </c>
      <c r="C151" s="6">
        <f t="shared" si="11"/>
        <v>0.20688587338133702</v>
      </c>
      <c r="D151" s="6">
        <f t="shared" si="15"/>
        <v>0.8840858881763114</v>
      </c>
      <c r="E151" s="3">
        <f t="shared" si="12"/>
        <v>0.6772000147949744</v>
      </c>
    </row>
    <row r="152" spans="1:5" ht="12.75">
      <c r="A152" t="str">
        <f t="shared" si="13"/>
        <v>So</v>
      </c>
      <c r="B152" s="22">
        <f t="shared" si="14"/>
        <v>38137</v>
      </c>
      <c r="C152" s="6">
        <f t="shared" si="11"/>
        <v>0.20627108795773755</v>
      </c>
      <c r="D152" s="6">
        <f t="shared" si="15"/>
        <v>0.8848812248631811</v>
      </c>
      <c r="E152" s="3">
        <f t="shared" si="12"/>
        <v>0.6786101369054436</v>
      </c>
    </row>
    <row r="153" spans="1:5" ht="12.75">
      <c r="A153" t="str">
        <f t="shared" si="13"/>
        <v>Mo</v>
      </c>
      <c r="B153" s="22">
        <f t="shared" si="14"/>
        <v>38138</v>
      </c>
      <c r="C153" s="6">
        <f t="shared" si="11"/>
        <v>0.20568839713389173</v>
      </c>
      <c r="D153" s="6">
        <f t="shared" si="15"/>
        <v>0.8856537416387044</v>
      </c>
      <c r="E153" s="3">
        <f t="shared" si="12"/>
        <v>0.6799653445048126</v>
      </c>
    </row>
    <row r="154" spans="1:5" ht="12.75">
      <c r="A154" t="str">
        <f t="shared" si="13"/>
        <v>Di</v>
      </c>
      <c r="B154" s="22">
        <f t="shared" si="14"/>
        <v>38139</v>
      </c>
      <c r="C154" s="6">
        <f t="shared" si="11"/>
        <v>0.20513824854945195</v>
      </c>
      <c r="D154" s="6">
        <f t="shared" si="15"/>
        <v>0.886402628171964</v>
      </c>
      <c r="E154" s="3">
        <f t="shared" si="12"/>
        <v>0.6812643796225121</v>
      </c>
    </row>
    <row r="155" spans="1:5" ht="12.75">
      <c r="A155" t="str">
        <f t="shared" si="13"/>
        <v>Mi</v>
      </c>
      <c r="B155" s="22">
        <f t="shared" si="14"/>
        <v>38140</v>
      </c>
      <c r="C155" s="6">
        <f t="shared" si="11"/>
        <v>0.2046210684583142</v>
      </c>
      <c r="D155" s="6">
        <f t="shared" si="15"/>
        <v>0.8871270807666704</v>
      </c>
      <c r="E155" s="3">
        <f t="shared" si="12"/>
        <v>0.6825060123083562</v>
      </c>
    </row>
    <row r="156" spans="1:5" ht="12.75">
      <c r="A156" t="str">
        <f t="shared" si="13"/>
        <v>Do</v>
      </c>
      <c r="B156" s="22">
        <f t="shared" si="14"/>
        <v>38141</v>
      </c>
      <c r="C156" s="6">
        <f t="shared" si="11"/>
        <v>0.20413725999587537</v>
      </c>
      <c r="D156" s="6">
        <f t="shared" si="15"/>
        <v>0.8878263046151545</v>
      </c>
      <c r="E156" s="3">
        <f t="shared" si="12"/>
        <v>0.6836890446192792</v>
      </c>
    </row>
    <row r="157" spans="1:5" ht="12.75">
      <c r="A157" t="str">
        <f t="shared" si="13"/>
        <v>Fr</v>
      </c>
      <c r="B157" s="22">
        <f t="shared" si="14"/>
        <v>38142</v>
      </c>
      <c r="C157" s="6">
        <f t="shared" si="11"/>
        <v>0.20368720144938357</v>
      </c>
      <c r="D157" s="6">
        <f t="shared" si="15"/>
        <v>0.8884995160832623</v>
      </c>
      <c r="E157" s="3">
        <f t="shared" si="12"/>
        <v>0.6848123146338787</v>
      </c>
    </row>
    <row r="158" spans="1:5" ht="12.75">
      <c r="A158" t="str">
        <f t="shared" si="13"/>
        <v>Sa</v>
      </c>
      <c r="B158" s="22">
        <f t="shared" si="14"/>
        <v>38143</v>
      </c>
      <c r="C158" s="6">
        <f t="shared" si="11"/>
        <v>0.20327124454289583</v>
      </c>
      <c r="D158" s="6">
        <f t="shared" si="15"/>
        <v>0.889145945013538</v>
      </c>
      <c r="E158" s="3">
        <f t="shared" si="12"/>
        <v>0.6858747004706423</v>
      </c>
    </row>
    <row r="159" spans="1:5" ht="12.75">
      <c r="A159" t="str">
        <f t="shared" si="13"/>
        <v>So</v>
      </c>
      <c r="B159" s="22">
        <f t="shared" si="14"/>
        <v>38144</v>
      </c>
      <c r="C159" s="6">
        <f t="shared" si="11"/>
        <v>0.20288971274899836</v>
      </c>
      <c r="D159" s="6">
        <f t="shared" si="15"/>
        <v>0.8897648370332809</v>
      </c>
      <c r="E159" s="3">
        <f t="shared" si="12"/>
        <v>0.6868751242842825</v>
      </c>
    </row>
    <row r="160" spans="1:5" ht="12.75">
      <c r="A160" t="str">
        <f t="shared" si="13"/>
        <v>Mo</v>
      </c>
      <c r="B160" s="22">
        <f t="shared" si="14"/>
        <v>38145</v>
      </c>
      <c r="C160" s="6">
        <f t="shared" si="11"/>
        <v>0.20254289963998717</v>
      </c>
      <c r="D160" s="6">
        <f t="shared" si="15"/>
        <v>0.8903554558534136</v>
      </c>
      <c r="E160" s="3">
        <f t="shared" si="12"/>
        <v>0.6878125562134264</v>
      </c>
    </row>
    <row r="161" spans="1:5" ht="12.75">
      <c r="A161" t="str">
        <f t="shared" si="13"/>
        <v>Di</v>
      </c>
      <c r="B161" s="22">
        <f t="shared" si="14"/>
        <v>38146</v>
      </c>
      <c r="C161" s="6">
        <f t="shared" si="11"/>
        <v>0.20223106729161025</v>
      </c>
      <c r="D161" s="6">
        <f t="shared" si="15"/>
        <v>0.8909170855435452</v>
      </c>
      <c r="E161" s="3">
        <f t="shared" si="12"/>
        <v>0.688686018251935</v>
      </c>
    </row>
    <row r="162" spans="1:5" ht="12.75">
      <c r="A162" t="str">
        <f t="shared" si="13"/>
        <v>Mi</v>
      </c>
      <c r="B162" s="22">
        <f t="shared" si="14"/>
        <v>38147</v>
      </c>
      <c r="C162" s="6">
        <f t="shared" si="11"/>
        <v>0.20195444475275562</v>
      </c>
      <c r="D162" s="6">
        <f t="shared" si="15"/>
        <v>0.8914490327682346</v>
      </c>
      <c r="E162" s="3">
        <f t="shared" si="12"/>
        <v>0.689494588015479</v>
      </c>
    </row>
    <row r="163" spans="1:5" ht="12.75">
      <c r="A163" t="str">
        <f t="shared" si="13"/>
        <v>Do</v>
      </c>
      <c r="B163" s="22">
        <f t="shared" si="14"/>
        <v>38148</v>
      </c>
      <c r="C163" s="6">
        <f t="shared" si="11"/>
        <v>0.20171322659457802</v>
      </c>
      <c r="D163" s="6">
        <f t="shared" si="15"/>
        <v>0.8919506289692493</v>
      </c>
      <c r="E163" s="3">
        <f t="shared" si="12"/>
        <v>0.6902374023746712</v>
      </c>
    </row>
    <row r="164" spans="1:5" ht="12.75">
      <c r="A164" t="str">
        <f t="shared" si="13"/>
        <v>Fr</v>
      </c>
      <c r="B164" s="22">
        <f t="shared" si="14"/>
        <v>38149</v>
      </c>
      <c r="C164" s="6">
        <f t="shared" si="11"/>
        <v>0.2015075715525144</v>
      </c>
      <c r="D164" s="6">
        <f t="shared" si="15"/>
        <v>0.8924212324785566</v>
      </c>
      <c r="E164" s="3">
        <f t="shared" si="12"/>
        <v>0.6909136609260422</v>
      </c>
    </row>
    <row r="165" spans="1:5" ht="12.75">
      <c r="A165" t="str">
        <f t="shared" si="13"/>
        <v>Sa</v>
      </c>
      <c r="B165" s="22">
        <f t="shared" si="14"/>
        <v>38150</v>
      </c>
      <c r="C165" s="6">
        <f t="shared" si="11"/>
        <v>0.20133760127441014</v>
      </c>
      <c r="D165" s="6">
        <f t="shared" si="15"/>
        <v>0.8928602305469545</v>
      </c>
      <c r="E165" s="3">
        <f t="shared" si="12"/>
        <v>0.6915226292725444</v>
      </c>
    </row>
    <row r="166" spans="1:5" ht="12.75">
      <c r="A166" t="str">
        <f t="shared" si="13"/>
        <v>So</v>
      </c>
      <c r="B166" s="22">
        <f t="shared" si="14"/>
        <v>38151</v>
      </c>
      <c r="C166" s="6">
        <f t="shared" si="11"/>
        <v>0.2012033991875594</v>
      </c>
      <c r="D166" s="6">
        <f t="shared" si="15"/>
        <v>0.8932670412735825</v>
      </c>
      <c r="E166" s="3">
        <f t="shared" si="12"/>
        <v>0.6920636420860231</v>
      </c>
    </row>
    <row r="167" spans="1:5" ht="12.75">
      <c r="A167" t="str">
        <f t="shared" si="13"/>
        <v>Mo</v>
      </c>
      <c r="B167" s="22">
        <f t="shared" si="14"/>
        <v>38152</v>
      </c>
      <c r="C167" s="6">
        <f t="shared" si="11"/>
        <v>0.20110500949686952</v>
      </c>
      <c r="D167" s="6">
        <f t="shared" si="15"/>
        <v>0.8936411154221053</v>
      </c>
      <c r="E167" s="3">
        <f t="shared" si="12"/>
        <v>0.6925361059252358</v>
      </c>
    </row>
    <row r="168" spans="1:5" ht="12.75">
      <c r="A168" t="str">
        <f t="shared" si="13"/>
        <v>Di</v>
      </c>
      <c r="B168" s="22">
        <f t="shared" si="14"/>
        <v>38153</v>
      </c>
      <c r="C168" s="6">
        <f t="shared" si="11"/>
        <v>0.20104243632556962</v>
      </c>
      <c r="D168" s="6">
        <f t="shared" si="15"/>
        <v>0.8939819381101053</v>
      </c>
      <c r="E168" s="3">
        <f t="shared" si="12"/>
        <v>0.6929395017845357</v>
      </c>
    </row>
    <row r="169" spans="1:5" ht="12.75">
      <c r="A169" t="str">
        <f t="shared" si="13"/>
        <v>Mi</v>
      </c>
      <c r="B169" s="22">
        <f t="shared" si="14"/>
        <v>38154</v>
      </c>
      <c r="C169" s="6">
        <f t="shared" si="11"/>
        <v>0.20101564300890887</v>
      </c>
      <c r="D169" s="6">
        <f t="shared" si="15"/>
        <v>0.8942890303591486</v>
      </c>
      <c r="E169" s="3">
        <f t="shared" si="12"/>
        <v>0.6932733873502398</v>
      </c>
    </row>
    <row r="170" spans="1:5" ht="12.75">
      <c r="A170" t="str">
        <f t="shared" si="13"/>
        <v>Do</v>
      </c>
      <c r="B170" s="22">
        <f t="shared" si="14"/>
        <v>38155</v>
      </c>
      <c r="C170" s="6">
        <f t="shared" si="11"/>
        <v>0.20102455155014284</v>
      </c>
      <c r="D170" s="6">
        <f t="shared" si="15"/>
        <v>0.89456195049413</v>
      </c>
      <c r="E170" s="3">
        <f t="shared" si="12"/>
        <v>0.6935373989439871</v>
      </c>
    </row>
    <row r="171" spans="1:5" ht="12.75">
      <c r="A171" t="str">
        <f t="shared" si="13"/>
        <v>Fr</v>
      </c>
      <c r="B171" s="22">
        <f t="shared" si="14"/>
        <v>38156</v>
      </c>
      <c r="C171" s="6">
        <f t="shared" si="11"/>
        <v>0.20106904224681021</v>
      </c>
      <c r="D171" s="6">
        <f t="shared" si="15"/>
        <v>0.8948002953817576</v>
      </c>
      <c r="E171" s="3">
        <f t="shared" si="12"/>
        <v>0.6937312531349474</v>
      </c>
    </row>
    <row r="172" spans="1:5" ht="12.75">
      <c r="A172" t="str">
        <f t="shared" si="13"/>
        <v>Sa</v>
      </c>
      <c r="B172" s="22">
        <f t="shared" si="14"/>
        <v>38157</v>
      </c>
      <c r="C172" s="6">
        <f t="shared" si="11"/>
        <v>0.20114895349382964</v>
      </c>
      <c r="D172" s="6">
        <f t="shared" si="15"/>
        <v>0.8950037014995127</v>
      </c>
      <c r="E172" s="3">
        <f t="shared" si="12"/>
        <v>0.693854748005683</v>
      </c>
    </row>
    <row r="173" spans="1:5" ht="12.75">
      <c r="A173" t="str">
        <f t="shared" si="13"/>
        <v>So</v>
      </c>
      <c r="B173" s="22">
        <f t="shared" si="14"/>
        <v>38158</v>
      </c>
      <c r="C173" s="6">
        <f t="shared" si="11"/>
        <v>0.20126408176839705</v>
      </c>
      <c r="D173" s="6">
        <f t="shared" si="15"/>
        <v>0.8951718458279583</v>
      </c>
      <c r="E173" s="3">
        <f t="shared" si="12"/>
        <v>0.6939077640595612</v>
      </c>
    </row>
    <row r="174" spans="1:5" ht="12.75">
      <c r="A174" t="str">
        <f t="shared" si="13"/>
        <v>Mo</v>
      </c>
      <c r="B174" s="22">
        <f t="shared" si="14"/>
        <v>38159</v>
      </c>
      <c r="C174" s="6">
        <f t="shared" si="11"/>
        <v>0.20141418122863394</v>
      </c>
      <c r="D174" s="6">
        <f t="shared" si="15"/>
        <v>0.8953044459896269</v>
      </c>
      <c r="E174" s="3">
        <f t="shared" si="12"/>
        <v>0.6938902647609929</v>
      </c>
    </row>
    <row r="175" spans="1:5" ht="12.75">
      <c r="A175" t="str">
        <f t="shared" si="13"/>
        <v>Di</v>
      </c>
      <c r="B175" s="22">
        <f t="shared" si="14"/>
        <v>38160</v>
      </c>
      <c r="C175" s="6">
        <f t="shared" si="11"/>
        <v>0.2015989663555385</v>
      </c>
      <c r="D175" s="6">
        <f t="shared" si="15"/>
        <v>0.8954012630587908</v>
      </c>
      <c r="E175" s="3">
        <f t="shared" si="12"/>
        <v>0.6938022967032522</v>
      </c>
    </row>
    <row r="176" spans="1:5" ht="12.75">
      <c r="A176" t="str">
        <f t="shared" si="13"/>
        <v>Mi</v>
      </c>
      <c r="B176" s="22">
        <f t="shared" si="14"/>
        <v>38161</v>
      </c>
      <c r="C176" s="6">
        <f t="shared" si="11"/>
        <v>0.20181810906799588</v>
      </c>
      <c r="D176" s="6">
        <f t="shared" si="15"/>
        <v>0.8954620984702114</v>
      </c>
      <c r="E176" s="3">
        <f t="shared" si="12"/>
        <v>0.6936439894022155</v>
      </c>
    </row>
    <row r="177" spans="1:5" ht="12.75">
      <c r="A177" t="str">
        <f t="shared" si="13"/>
        <v>Do</v>
      </c>
      <c r="B177" s="22">
        <f t="shared" si="14"/>
        <v>38162</v>
      </c>
      <c r="C177" s="6">
        <f t="shared" si="11"/>
        <v>0.20207124173547006</v>
      </c>
      <c r="D177" s="6">
        <f t="shared" si="15"/>
        <v>0.8954867964534463</v>
      </c>
      <c r="E177" s="3">
        <f t="shared" si="12"/>
        <v>0.6934155547179762</v>
      </c>
    </row>
    <row r="178" spans="1:5" ht="12.75">
      <c r="A178" t="str">
        <f t="shared" si="13"/>
        <v>Fr</v>
      </c>
      <c r="B178" s="22">
        <f t="shared" si="14"/>
        <v>38163</v>
      </c>
      <c r="C178" s="6">
        <f t="shared" si="11"/>
        <v>0.20235795751454866</v>
      </c>
      <c r="D178" s="6">
        <f t="shared" si="15"/>
        <v>0.8954752434244133</v>
      </c>
      <c r="E178" s="3">
        <f t="shared" si="12"/>
        <v>0.6931172859098647</v>
      </c>
    </row>
    <row r="179" spans="1:5" ht="12.75">
      <c r="A179" t="str">
        <f t="shared" si="13"/>
        <v>Sa</v>
      </c>
      <c r="B179" s="22">
        <f t="shared" si="14"/>
        <v>38164</v>
      </c>
      <c r="C179" s="6">
        <f t="shared" si="11"/>
        <v>0.20267781143177097</v>
      </c>
      <c r="D179" s="6">
        <f t="shared" si="15"/>
        <v>0.8954273677656767</v>
      </c>
      <c r="E179" s="3">
        <f t="shared" si="12"/>
        <v>0.6927495563339057</v>
      </c>
    </row>
    <row r="180" spans="1:5" ht="12.75">
      <c r="A180" t="str">
        <f t="shared" si="13"/>
        <v>So</v>
      </c>
      <c r="B180" s="22">
        <f t="shared" si="14"/>
        <v>38165</v>
      </c>
      <c r="C180" s="6">
        <f t="shared" si="11"/>
        <v>0.2030303216341871</v>
      </c>
      <c r="D180" s="6">
        <f t="shared" si="15"/>
        <v>0.8953431394292356</v>
      </c>
      <c r="E180" s="3">
        <f t="shared" si="12"/>
        <v>0.6923128177950485</v>
      </c>
    </row>
    <row r="181" spans="1:5" ht="12.75">
      <c r="A181" t="str">
        <f t="shared" si="13"/>
        <v>Mo</v>
      </c>
      <c r="B181" s="22">
        <f t="shared" si="14"/>
        <v>38166</v>
      </c>
      <c r="C181" s="6">
        <f t="shared" si="11"/>
        <v>0.20341497079887053</v>
      </c>
      <c r="D181" s="6">
        <f t="shared" si="15"/>
        <v>0.8952225693685331</v>
      </c>
      <c r="E181" s="3">
        <f t="shared" si="12"/>
        <v>0.6918075985696626</v>
      </c>
    </row>
    <row r="182" spans="1:5" ht="12.75">
      <c r="A182" t="str">
        <f t="shared" si="13"/>
        <v>Di</v>
      </c>
      <c r="B182" s="22">
        <f t="shared" si="14"/>
        <v>38167</v>
      </c>
      <c r="C182" s="6">
        <f t="shared" si="11"/>
        <v>0.20383120769117427</v>
      </c>
      <c r="D182" s="6">
        <f t="shared" si="15"/>
        <v>0.8950657088078365</v>
      </c>
      <c r="E182" s="3">
        <f t="shared" si="12"/>
        <v>0.6912345011166623</v>
      </c>
    </row>
    <row r="183" spans="1:5" ht="12.75">
      <c r="A183" t="str">
        <f t="shared" si="13"/>
        <v>Mi</v>
      </c>
      <c r="B183" s="22">
        <f t="shared" si="14"/>
        <v>38168</v>
      </c>
      <c r="C183" s="6">
        <f t="shared" si="11"/>
        <v>0.20427844886027038</v>
      </c>
      <c r="D183" s="6">
        <f t="shared" si="15"/>
        <v>0.894872648358444</v>
      </c>
      <c r="E183" s="3">
        <f t="shared" si="12"/>
        <v>0.6905941994981737</v>
      </c>
    </row>
    <row r="184" spans="1:5" ht="12.75">
      <c r="A184" t="str">
        <f t="shared" si="13"/>
        <v>Do</v>
      </c>
      <c r="B184" s="22">
        <f t="shared" si="14"/>
        <v>38169</v>
      </c>
      <c r="C184" s="6">
        <f t="shared" si="11"/>
        <v>0.2047560804593894</v>
      </c>
      <c r="D184" s="6">
        <f t="shared" si="15"/>
        <v>0.8946435169923207</v>
      </c>
      <c r="E184" s="3">
        <f t="shared" si="12"/>
        <v>0.6898874365329313</v>
      </c>
    </row>
    <row r="185" spans="1:5" ht="12.75">
      <c r="A185" t="str">
        <f t="shared" si="13"/>
        <v>Fr</v>
      </c>
      <c r="B185" s="22">
        <f t="shared" si="14"/>
        <v>38170</v>
      </c>
      <c r="C185" s="6">
        <f t="shared" si="11"/>
        <v>0.20526346017726982</v>
      </c>
      <c r="D185" s="6">
        <f t="shared" si="15"/>
        <v>0.8943784808847246</v>
      </c>
      <c r="E185" s="3">
        <f t="shared" si="12"/>
        <v>0.6891150207074548</v>
      </c>
    </row>
    <row r="186" spans="1:5" ht="12.75">
      <c r="A186" t="str">
        <f t="shared" si="13"/>
        <v>Sa</v>
      </c>
      <c r="B186" s="22">
        <f t="shared" si="14"/>
        <v>38171</v>
      </c>
      <c r="C186" s="6">
        <f t="shared" si="11"/>
        <v>0.205799919266593</v>
      </c>
      <c r="D186" s="6">
        <f t="shared" si="15"/>
        <v>0.8940777421381728</v>
      </c>
      <c r="E186" s="3">
        <f t="shared" si="12"/>
        <v>0.6882778228715798</v>
      </c>
    </row>
    <row r="187" spans="1:5" ht="12.75">
      <c r="A187" t="str">
        <f t="shared" si="13"/>
        <v>So</v>
      </c>
      <c r="B187" s="22">
        <f t="shared" si="14"/>
        <v>38172</v>
      </c>
      <c r="C187" s="6">
        <f t="shared" si="11"/>
        <v>0.20636476465466158</v>
      </c>
      <c r="D187" s="6">
        <f t="shared" si="15"/>
        <v>0.8937415374006736</v>
      </c>
      <c r="E187" s="3">
        <f t="shared" si="12"/>
        <v>0.687376772746012</v>
      </c>
    </row>
    <row r="188" spans="1:5" ht="12.75">
      <c r="A188" t="str">
        <f t="shared" si="13"/>
        <v>Mo</v>
      </c>
      <c r="B188" s="22">
        <f t="shared" si="14"/>
        <v>38173</v>
      </c>
      <c r="C188" s="6">
        <f t="shared" si="11"/>
        <v>0.20695728112124576</v>
      </c>
      <c r="D188" s="6">
        <f t="shared" si="15"/>
        <v>0.8933701363915763</v>
      </c>
      <c r="E188" s="3">
        <f t="shared" si="12"/>
        <v>0.6864128552703305</v>
      </c>
    </row>
    <row r="189" spans="1:5" ht="12.75">
      <c r="A189" t="str">
        <f t="shared" si="13"/>
        <v>Di</v>
      </c>
      <c r="B189" s="22">
        <f t="shared" si="14"/>
        <v>38174</v>
      </c>
      <c r="C189" s="6">
        <f t="shared" si="11"/>
        <v>0.2075767335283798</v>
      </c>
      <c r="D189" s="6">
        <f t="shared" si="15"/>
        <v>0.8929638403485797</v>
      </c>
      <c r="E189" s="3">
        <f t="shared" si="12"/>
        <v>0.6853871068201999</v>
      </c>
    </row>
    <row r="190" spans="1:5" ht="12.75">
      <c r="A190" t="str">
        <f t="shared" si="13"/>
        <v>Mi</v>
      </c>
      <c r="B190" s="22">
        <f t="shared" si="14"/>
        <v>38175</v>
      </c>
      <c r="C190" s="6">
        <f t="shared" si="11"/>
        <v>0.20822236908696548</v>
      </c>
      <c r="D190" s="6">
        <f t="shared" si="15"/>
        <v>0.8925229804095048</v>
      </c>
      <c r="E190" s="3">
        <f t="shared" si="12"/>
        <v>0.6843006113225394</v>
      </c>
    </row>
    <row r="191" spans="1:5" ht="12.75">
      <c r="A191" t="str">
        <f t="shared" si="13"/>
        <v>Do</v>
      </c>
      <c r="B191" s="22">
        <f t="shared" si="14"/>
        <v>38176</v>
      </c>
      <c r="C191" s="6">
        <f t="shared" si="11"/>
        <v>0.2088934196452609</v>
      </c>
      <c r="D191" s="6">
        <f t="shared" si="15"/>
        <v>0.8920479159422855</v>
      </c>
      <c r="E191" s="3">
        <f t="shared" si="12"/>
        <v>0.6831544962970246</v>
      </c>
    </row>
    <row r="192" spans="1:5" ht="12.75">
      <c r="A192" t="str">
        <f t="shared" si="13"/>
        <v>Fr</v>
      </c>
      <c r="B192" s="22">
        <f t="shared" si="14"/>
        <v>38177</v>
      </c>
      <c r="C192" s="6">
        <f t="shared" si="11"/>
        <v>0.20958910398473143</v>
      </c>
      <c r="D192" s="6">
        <f t="shared" si="15"/>
        <v>0.8915390328363605</v>
      </c>
      <c r="E192" s="3">
        <f t="shared" si="12"/>
        <v>0.6819499288516291</v>
      </c>
    </row>
    <row r="193" spans="1:5" ht="12.75">
      <c r="A193" t="str">
        <f t="shared" si="13"/>
        <v>Sa</v>
      </c>
      <c r="B193" s="22">
        <f t="shared" si="14"/>
        <v>38178</v>
      </c>
      <c r="C193" s="6">
        <f t="shared" si="11"/>
        <v>0.21030863010930187</v>
      </c>
      <c r="D193" s="6">
        <f t="shared" si="15"/>
        <v>0.8909967417682209</v>
      </c>
      <c r="E193" s="3">
        <f t="shared" si="12"/>
        <v>0.680688111658919</v>
      </c>
    </row>
    <row r="194" spans="1:5" ht="12.75">
      <c r="A194" t="str">
        <f t="shared" si="13"/>
        <v>So</v>
      </c>
      <c r="B194" s="22">
        <f t="shared" si="14"/>
        <v>38179</v>
      </c>
      <c r="C194" s="6">
        <f t="shared" si="11"/>
        <v>0.21105119751471282</v>
      </c>
      <c r="D194" s="6">
        <f t="shared" si="15"/>
        <v>0.8904214764533157</v>
      </c>
      <c r="E194" s="3">
        <f t="shared" si="12"/>
        <v>0.6793702789386029</v>
      </c>
    </row>
    <row r="195" spans="1:5" ht="12.75">
      <c r="A195" t="str">
        <f t="shared" si="13"/>
        <v>Mo</v>
      </c>
      <c r="B195" s="22">
        <f t="shared" si="14"/>
        <v>38180</v>
      </c>
      <c r="C195" s="6">
        <f aca="true" t="shared" si="16" ref="C195:C258">SunRiseSet($I$1,$I$2,B195,1)/24</f>
        <v>0.21181599942549525</v>
      </c>
      <c r="D195" s="6">
        <f t="shared" si="15"/>
        <v>0.8898136918958705</v>
      </c>
      <c r="E195" s="3">
        <f aca="true" t="shared" si="17" ref="E195:E258">IF(D195-C195&gt;0,D195-C195,D195-C195+1)</f>
        <v>0.6779976924703752</v>
      </c>
    </row>
    <row r="196" spans="1:5" ht="12.75">
      <c r="A196" t="str">
        <f aca="true" t="shared" si="18" ref="A196:A259">TEXT(B196,"TTT")</f>
        <v>Di</v>
      </c>
      <c r="B196" s="22">
        <f aca="true" t="shared" si="19" ref="B196:B259">B195+1</f>
        <v>38181</v>
      </c>
      <c r="C196" s="6">
        <f t="shared" si="16"/>
        <v>0.21260222498795467</v>
      </c>
      <c r="D196" s="6">
        <f t="shared" si="15"/>
        <v>0.8891738626474291</v>
      </c>
      <c r="E196" s="3">
        <f t="shared" si="17"/>
        <v>0.6765716376594745</v>
      </c>
    </row>
    <row r="197" spans="1:5" ht="12.75">
      <c r="A197" t="str">
        <f t="shared" si="18"/>
        <v>Mi</v>
      </c>
      <c r="B197" s="22">
        <f t="shared" si="19"/>
        <v>38182</v>
      </c>
      <c r="C197" s="6">
        <f t="shared" si="16"/>
        <v>0.21340906140852076</v>
      </c>
      <c r="D197" s="6">
        <f t="shared" si="15"/>
        <v>0.8885024810841253</v>
      </c>
      <c r="E197" s="3">
        <f t="shared" si="17"/>
        <v>0.6750934196756045</v>
      </c>
    </row>
    <row r="198" spans="1:5" ht="12.75">
      <c r="A198" t="str">
        <f t="shared" si="18"/>
        <v>Do</v>
      </c>
      <c r="B198" s="22">
        <f t="shared" si="19"/>
        <v>38183</v>
      </c>
      <c r="C198" s="6">
        <f t="shared" si="16"/>
        <v>0.21423569602784345</v>
      </c>
      <c r="D198" s="6">
        <f t="shared" si="15"/>
        <v>0.8878000557118156</v>
      </c>
      <c r="E198" s="3">
        <f t="shared" si="17"/>
        <v>0.6735643596839722</v>
      </c>
    </row>
    <row r="199" spans="1:5" ht="12.75">
      <c r="A199" t="str">
        <f t="shared" si="18"/>
        <v>Fr</v>
      </c>
      <c r="B199" s="22">
        <f t="shared" si="19"/>
        <v>38184</v>
      </c>
      <c r="C199" s="6">
        <f t="shared" si="16"/>
        <v>0.2150813183220548</v>
      </c>
      <c r="D199" s="6">
        <f t="shared" si="15"/>
        <v>0.8870671095073391</v>
      </c>
      <c r="E199" s="3">
        <f t="shared" si="17"/>
        <v>0.6719857911852843</v>
      </c>
    </row>
    <row r="200" spans="1:5" ht="12.75">
      <c r="A200" t="str">
        <f t="shared" si="18"/>
        <v>Sa</v>
      </c>
      <c r="B200" s="22">
        <f t="shared" si="19"/>
        <v>38185</v>
      </c>
      <c r="C200" s="6">
        <f t="shared" si="16"/>
        <v>0.21594512182370593</v>
      </c>
      <c r="D200" s="6">
        <f t="shared" si="15"/>
        <v>0.8863041783032259</v>
      </c>
      <c r="E200" s="3">
        <f t="shared" si="17"/>
        <v>0.67035905647952</v>
      </c>
    </row>
    <row r="201" spans="1:5" ht="12.75">
      <c r="A201" t="str">
        <f t="shared" si="18"/>
        <v>So</v>
      </c>
      <c r="B201" s="22">
        <f t="shared" si="19"/>
        <v>38186</v>
      </c>
      <c r="C201" s="6">
        <f t="shared" si="16"/>
        <v>0.21682630595593846</v>
      </c>
      <c r="D201" s="6">
        <f t="shared" si="15"/>
        <v>0.8855118092222867</v>
      </c>
      <c r="E201" s="3">
        <f t="shared" si="17"/>
        <v>0.6686855032663482</v>
      </c>
    </row>
    <row r="202" spans="1:5" ht="12.75">
      <c r="A202" t="str">
        <f t="shared" si="18"/>
        <v>Mo</v>
      </c>
      <c r="B202" s="22">
        <f t="shared" si="19"/>
        <v>38187</v>
      </c>
      <c r="C202" s="6">
        <f t="shared" si="16"/>
        <v>0.2177240777745384</v>
      </c>
      <c r="D202" s="6">
        <f t="shared" si="15"/>
        <v>0.8846905591676005</v>
      </c>
      <c r="E202" s="3">
        <f t="shared" si="17"/>
        <v>0.6669664813930621</v>
      </c>
    </row>
    <row r="203" spans="1:5" ht="12.75">
      <c r="A203" t="str">
        <f t="shared" si="18"/>
        <v>Di</v>
      </c>
      <c r="B203" s="22">
        <f t="shared" si="19"/>
        <v>38188</v>
      </c>
      <c r="C203" s="6">
        <f t="shared" si="16"/>
        <v>0.2186376536135232</v>
      </c>
      <c r="D203" s="6">
        <f aca="true" t="shared" si="20" ref="D203:D266">SunRiseSet($I$1,$I$2,B203,0)/24</f>
        <v>0.8838409933725423</v>
      </c>
      <c r="E203" s="3">
        <f t="shared" si="17"/>
        <v>0.6652033397590191</v>
      </c>
    </row>
    <row r="204" spans="1:5" ht="12.75">
      <c r="A204" t="str">
        <f t="shared" si="18"/>
        <v>Mi</v>
      </c>
      <c r="B204" s="22">
        <f t="shared" si="19"/>
        <v>38189</v>
      </c>
      <c r="C204" s="6">
        <f t="shared" si="16"/>
        <v>0.21956626063093565</v>
      </c>
      <c r="D204" s="6">
        <f t="shared" si="20"/>
        <v>0.882963684014638</v>
      </c>
      <c r="E204" s="3">
        <f t="shared" si="17"/>
        <v>0.6633974233837023</v>
      </c>
    </row>
    <row r="205" spans="1:5" ht="12.75">
      <c r="A205" t="str">
        <f t="shared" si="18"/>
        <v>Do</v>
      </c>
      <c r="B205" s="22">
        <f t="shared" si="19"/>
        <v>38190</v>
      </c>
      <c r="C205" s="6">
        <f t="shared" si="16"/>
        <v>0.2205091382524488</v>
      </c>
      <c r="D205" s="6">
        <f t="shared" si="20"/>
        <v>0.8820592088962306</v>
      </c>
      <c r="E205" s="3">
        <f t="shared" si="17"/>
        <v>0.6615500706437818</v>
      </c>
    </row>
    <row r="206" spans="1:5" ht="12.75">
      <c r="A206" t="str">
        <f t="shared" si="18"/>
        <v>Fr</v>
      </c>
      <c r="B206" s="22">
        <f t="shared" si="19"/>
        <v>38191</v>
      </c>
      <c r="C206" s="6">
        <f t="shared" si="16"/>
        <v>0.22146553951129197</v>
      </c>
      <c r="D206" s="6">
        <f t="shared" si="20"/>
        <v>0.881128150194181</v>
      </c>
      <c r="E206" s="3">
        <f t="shared" si="17"/>
        <v>0.659662610682889</v>
      </c>
    </row>
    <row r="207" spans="1:5" ht="12.75">
      <c r="A207" t="str">
        <f t="shared" si="18"/>
        <v>Sa</v>
      </c>
      <c r="B207" s="22">
        <f t="shared" si="19"/>
        <v>38192</v>
      </c>
      <c r="C207" s="6">
        <f t="shared" si="16"/>
        <v>0.222434732283831</v>
      </c>
      <c r="D207" s="6">
        <f t="shared" si="20"/>
        <v>0.8801710932801106</v>
      </c>
      <c r="E207" s="3">
        <f t="shared" si="17"/>
        <v>0.6577363609962795</v>
      </c>
    </row>
    <row r="208" spans="1:5" ht="12.75">
      <c r="A208" t="str">
        <f t="shared" si="18"/>
        <v>So</v>
      </c>
      <c r="B208" s="22">
        <f t="shared" si="19"/>
        <v>38193</v>
      </c>
      <c r="C208" s="6">
        <f t="shared" si="16"/>
        <v>0.2234160004209126</v>
      </c>
      <c r="D208" s="6">
        <f t="shared" si="20"/>
        <v>0.8791886256120532</v>
      </c>
      <c r="E208" s="3">
        <f t="shared" si="17"/>
        <v>0.6557726251911407</v>
      </c>
    </row>
    <row r="209" spans="1:5" ht="12.75">
      <c r="A209" t="str">
        <f t="shared" si="18"/>
        <v>Mo</v>
      </c>
      <c r="B209" s="22">
        <f t="shared" si="19"/>
        <v>38194</v>
      </c>
      <c r="C209" s="6">
        <f t="shared" si="16"/>
        <v>0.22440864477577294</v>
      </c>
      <c r="D209" s="6">
        <f t="shared" si="20"/>
        <v>0.8781813356977733</v>
      </c>
      <c r="E209" s="3">
        <f t="shared" si="17"/>
        <v>0.6537726909220004</v>
      </c>
    </row>
    <row r="210" spans="1:5" ht="12.75">
      <c r="A210" t="str">
        <f t="shared" si="18"/>
        <v>Di</v>
      </c>
      <c r="B210" s="22">
        <f t="shared" si="19"/>
        <v>38195</v>
      </c>
      <c r="C210" s="6">
        <f t="shared" si="16"/>
        <v>0.22541198412994645</v>
      </c>
      <c r="D210" s="6">
        <f t="shared" si="20"/>
        <v>0.8771498121294853</v>
      </c>
      <c r="E210" s="3">
        <f t="shared" si="17"/>
        <v>0.6517378279995388</v>
      </c>
    </row>
    <row r="211" spans="1:5" ht="12.75">
      <c r="A211" t="str">
        <f t="shared" si="18"/>
        <v>Mi</v>
      </c>
      <c r="B211" s="22">
        <f t="shared" si="19"/>
        <v>38196</v>
      </c>
      <c r="C211" s="6">
        <f t="shared" si="16"/>
        <v>0.22642535601916766</v>
      </c>
      <c r="D211" s="6">
        <f t="shared" si="20"/>
        <v>0.8760946426892241</v>
      </c>
      <c r="E211" s="3">
        <f t="shared" si="17"/>
        <v>0.6496692866700564</v>
      </c>
    </row>
    <row r="212" spans="1:5" ht="12.75">
      <c r="A212" t="str">
        <f t="shared" si="18"/>
        <v>Do</v>
      </c>
      <c r="B212" s="22">
        <f t="shared" si="19"/>
        <v>38197</v>
      </c>
      <c r="C212" s="6">
        <f t="shared" si="16"/>
        <v>0.227448117461743</v>
      </c>
      <c r="D212" s="6">
        <f t="shared" si="20"/>
        <v>0.8750164135237011</v>
      </c>
      <c r="E212" s="3">
        <f t="shared" si="17"/>
        <v>0.6475682960619581</v>
      </c>
    </row>
    <row r="213" spans="1:5" ht="12.75">
      <c r="A213" t="str">
        <f t="shared" si="18"/>
        <v>Fr</v>
      </c>
      <c r="B213" s="22">
        <f t="shared" si="19"/>
        <v>38198</v>
      </c>
      <c r="C213" s="6">
        <f t="shared" si="16"/>
        <v>0.22847964559230358</v>
      </c>
      <c r="D213" s="6">
        <f t="shared" si="20"/>
        <v>0.8739157083871172</v>
      </c>
      <c r="E213" s="3">
        <f t="shared" si="17"/>
        <v>0.6454360627948136</v>
      </c>
    </row>
    <row r="214" spans="1:5" ht="12.75">
      <c r="A214" t="str">
        <f t="shared" si="18"/>
        <v>Sa</v>
      </c>
      <c r="B214" s="22">
        <f t="shared" si="19"/>
        <v>38199</v>
      </c>
      <c r="C214" s="6">
        <f t="shared" si="16"/>
        <v>0.2295193382041921</v>
      </c>
      <c r="D214" s="6">
        <f t="shared" si="20"/>
        <v>0.8727931079500961</v>
      </c>
      <c r="E214" s="3">
        <f t="shared" si="17"/>
        <v>0.643273769745904</v>
      </c>
    </row>
    <row r="215" spans="1:5" ht="12.75">
      <c r="A215" t="str">
        <f t="shared" si="18"/>
        <v>So</v>
      </c>
      <c r="B215" s="22">
        <f t="shared" si="19"/>
        <v>38200</v>
      </c>
      <c r="C215" s="6">
        <f t="shared" si="16"/>
        <v>0.23056661420404523</v>
      </c>
      <c r="D215" s="6">
        <f t="shared" si="20"/>
        <v>0.8716491891726398</v>
      </c>
      <c r="E215" s="3">
        <f t="shared" si="17"/>
        <v>0.6410825749685946</v>
      </c>
    </row>
    <row r="216" spans="1:5" ht="12.75">
      <c r="A216" t="str">
        <f t="shared" si="18"/>
        <v>Mo</v>
      </c>
      <c r="B216" s="22">
        <f t="shared" si="19"/>
        <v>38201</v>
      </c>
      <c r="C216" s="6">
        <f t="shared" si="16"/>
        <v>0.2316209139823576</v>
      </c>
      <c r="D216" s="6">
        <f t="shared" si="20"/>
        <v>0.8704845247388068</v>
      </c>
      <c r="E216" s="3">
        <f t="shared" si="17"/>
        <v>0.6388636107564492</v>
      </c>
    </row>
    <row r="217" spans="1:5" ht="12.75">
      <c r="A217" t="str">
        <f t="shared" si="18"/>
        <v>Di</v>
      </c>
      <c r="B217" s="22">
        <f t="shared" si="19"/>
        <v>38202</v>
      </c>
      <c r="C217" s="6">
        <f t="shared" si="16"/>
        <v>0.232681699704005</v>
      </c>
      <c r="D217" s="6">
        <f t="shared" si="20"/>
        <v>0.8692996825506402</v>
      </c>
      <c r="E217" s="3">
        <f t="shared" si="17"/>
        <v>0.6366179828466352</v>
      </c>
    </row>
    <row r="218" spans="1:5" ht="12.75">
      <c r="A218" t="str">
        <f t="shared" si="18"/>
        <v>Mi</v>
      </c>
      <c r="B218" s="22">
        <f t="shared" si="19"/>
        <v>38203</v>
      </c>
      <c r="C218" s="6">
        <f t="shared" si="16"/>
        <v>0.2337484555228285</v>
      </c>
      <c r="D218" s="6">
        <f t="shared" si="20"/>
        <v>0.8680952252787467</v>
      </c>
      <c r="E218" s="3">
        <f t="shared" si="17"/>
        <v>0.6343467697559182</v>
      </c>
    </row>
    <row r="219" spans="1:5" ht="12.75">
      <c r="A219" t="str">
        <f t="shared" si="18"/>
        <v>Do</v>
      </c>
      <c r="B219" s="22">
        <f t="shared" si="19"/>
        <v>38204</v>
      </c>
      <c r="C219" s="6">
        <f t="shared" si="16"/>
        <v>0.23482068772446577</v>
      </c>
      <c r="D219" s="6">
        <f t="shared" si="20"/>
        <v>0.8668717099668535</v>
      </c>
      <c r="E219" s="3">
        <f t="shared" si="17"/>
        <v>0.6320510222423877</v>
      </c>
    </row>
    <row r="220" spans="1:5" ht="12.75">
      <c r="A220" t="str">
        <f t="shared" si="18"/>
        <v>Fr</v>
      </c>
      <c r="B220" s="22">
        <f t="shared" si="19"/>
        <v>38205</v>
      </c>
      <c r="C220" s="6">
        <f t="shared" si="16"/>
        <v>0.23589792480167224</v>
      </c>
      <c r="D220" s="6">
        <f t="shared" si="20"/>
        <v>0.865629687687591</v>
      </c>
      <c r="E220" s="3">
        <f t="shared" si="17"/>
        <v>0.6297317628859187</v>
      </c>
    </row>
    <row r="221" spans="1:5" ht="12.75">
      <c r="A221" t="str">
        <f t="shared" si="18"/>
        <v>Sa</v>
      </c>
      <c r="B221" s="22">
        <f t="shared" si="19"/>
        <v>38206</v>
      </c>
      <c r="C221" s="6">
        <f t="shared" si="16"/>
        <v>0.23697971746635535</v>
      </c>
      <c r="D221" s="6">
        <f t="shared" si="20"/>
        <v>0.8643697032467502</v>
      </c>
      <c r="E221" s="3">
        <f t="shared" si="17"/>
        <v>0.6273899857803948</v>
      </c>
    </row>
    <row r="222" spans="1:5" ht="12.75">
      <c r="A222" t="str">
        <f t="shared" si="18"/>
        <v>So</v>
      </c>
      <c r="B222" s="22">
        <f t="shared" si="19"/>
        <v>38207</v>
      </c>
      <c r="C222" s="6">
        <f t="shared" si="16"/>
        <v>0.23806563860254837</v>
      </c>
      <c r="D222" s="6">
        <f t="shared" si="20"/>
        <v>0.8630922949332461</v>
      </c>
      <c r="E222" s="3">
        <f t="shared" si="17"/>
        <v>0.6250266563306978</v>
      </c>
    </row>
    <row r="223" spans="1:5" ht="12.75">
      <c r="A223" t="str">
        <f t="shared" si="18"/>
        <v>Mo</v>
      </c>
      <c r="B223" s="22">
        <f t="shared" si="19"/>
        <v>38208</v>
      </c>
      <c r="C223" s="6">
        <f t="shared" si="16"/>
        <v>0.23915528316446374</v>
      </c>
      <c r="D223" s="6">
        <f t="shared" si="20"/>
        <v>0.8617979943120452</v>
      </c>
      <c r="E223" s="3">
        <f t="shared" si="17"/>
        <v>0.6226427111475814</v>
      </c>
    </row>
    <row r="224" spans="1:5" ht="12.75">
      <c r="A224" t="str">
        <f t="shared" si="18"/>
        <v>Di</v>
      </c>
      <c r="B224" s="22">
        <f t="shared" si="19"/>
        <v>38209</v>
      </c>
      <c r="C224" s="6">
        <f t="shared" si="16"/>
        <v>0.24024826802370516</v>
      </c>
      <c r="D224" s="6">
        <f t="shared" si="20"/>
        <v>0.8604873260573663</v>
      </c>
      <c r="E224" s="3">
        <f t="shared" si="17"/>
        <v>0.6202390580336612</v>
      </c>
    </row>
    <row r="225" spans="1:5" ht="12.75">
      <c r="A225" t="str">
        <f t="shared" si="18"/>
        <v>Mi</v>
      </c>
      <c r="B225" s="22">
        <f t="shared" si="19"/>
        <v>38210</v>
      </c>
      <c r="C225" s="6">
        <f t="shared" si="16"/>
        <v>0.24134423176960632</v>
      </c>
      <c r="D225" s="6">
        <f t="shared" si="20"/>
        <v>0.8591608078235117</v>
      </c>
      <c r="E225" s="3">
        <f t="shared" si="17"/>
        <v>0.6178165760539054</v>
      </c>
    </row>
    <row r="226" spans="1:5" ht="12.75">
      <c r="A226" t="str">
        <f t="shared" si="18"/>
        <v>Do</v>
      </c>
      <c r="B226" s="22">
        <f t="shared" si="19"/>
        <v>38211</v>
      </c>
      <c r="C226" s="6">
        <f t="shared" si="16"/>
        <v>0.24244283446653117</v>
      </c>
      <c r="D226" s="6">
        <f t="shared" si="20"/>
        <v>0.8578189501507655</v>
      </c>
      <c r="E226" s="3">
        <f t="shared" si="17"/>
        <v>0.6153761156842343</v>
      </c>
    </row>
    <row r="227" spans="1:5" ht="12.75">
      <c r="A227" t="str">
        <f t="shared" si="18"/>
        <v>Fr</v>
      </c>
      <c r="B227" s="22">
        <f t="shared" si="19"/>
        <v>38212</v>
      </c>
      <c r="C227" s="6">
        <f t="shared" si="16"/>
        <v>0.24354375737185782</v>
      </c>
      <c r="D227" s="6">
        <f t="shared" si="20"/>
        <v>0.8564622564038791</v>
      </c>
      <c r="E227" s="3">
        <f t="shared" si="17"/>
        <v>0.6129184990320212</v>
      </c>
    </row>
    <row r="228" spans="1:5" ht="12.75">
      <c r="A228" t="str">
        <f t="shared" si="18"/>
        <v>Sa</v>
      </c>
      <c r="B228" s="22">
        <f t="shared" si="19"/>
        <v>38213</v>
      </c>
      <c r="C228" s="6">
        <f t="shared" si="16"/>
        <v>0.24464670261818836</v>
      </c>
      <c r="D228" s="6">
        <f t="shared" si="20"/>
        <v>0.8550912227407558</v>
      </c>
      <c r="E228" s="3">
        <f t="shared" si="17"/>
        <v>0.6104445201225674</v>
      </c>
    </row>
    <row r="229" spans="1:5" ht="12.75">
      <c r="A229" t="str">
        <f t="shared" si="18"/>
        <v>So</v>
      </c>
      <c r="B229" s="22">
        <f t="shared" si="19"/>
        <v>38214</v>
      </c>
      <c r="C229" s="6">
        <f t="shared" si="16"/>
        <v>0.24575139286319123</v>
      </c>
      <c r="D229" s="6">
        <f t="shared" si="20"/>
        <v>0.8537063381090454</v>
      </c>
      <c r="E229" s="3">
        <f t="shared" si="17"/>
        <v>0.6079549452458541</v>
      </c>
    </row>
    <row r="230" spans="1:5" ht="12.75">
      <c r="A230" t="str">
        <f t="shared" si="18"/>
        <v>Mo</v>
      </c>
      <c r="B230" s="22">
        <f t="shared" si="19"/>
        <v>38215</v>
      </c>
      <c r="C230" s="6">
        <f t="shared" si="16"/>
        <v>0.2468575709103046</v>
      </c>
      <c r="D230" s="6">
        <f t="shared" si="20"/>
        <v>0.8523080842684682</v>
      </c>
      <c r="E230" s="3">
        <f t="shared" si="17"/>
        <v>0.6054505133581636</v>
      </c>
    </row>
    <row r="231" spans="1:5" ht="12.75">
      <c r="A231" t="str">
        <f t="shared" si="18"/>
        <v>Di</v>
      </c>
      <c r="B231" s="22">
        <f t="shared" si="19"/>
        <v>38216</v>
      </c>
      <c r="C231" s="6">
        <f t="shared" si="16"/>
        <v>0.2479649993033585</v>
      </c>
      <c r="D231" s="6">
        <f t="shared" si="20"/>
        <v>0.8508969358367929</v>
      </c>
      <c r="E231" s="3">
        <f t="shared" si="17"/>
        <v>0.6029319365334345</v>
      </c>
    </row>
    <row r="232" spans="1:5" ht="12.75">
      <c r="A232" t="str">
        <f t="shared" si="18"/>
        <v>Mi</v>
      </c>
      <c r="B232" s="22">
        <f t="shared" si="19"/>
        <v>38217</v>
      </c>
      <c r="C232" s="6">
        <f t="shared" si="16"/>
        <v>0.2490734598980001</v>
      </c>
      <c r="D232" s="6">
        <f t="shared" si="20"/>
        <v>0.8494733603575053</v>
      </c>
      <c r="E232" s="3">
        <f t="shared" si="17"/>
        <v>0.6003999004595052</v>
      </c>
    </row>
    <row r="233" spans="1:5" ht="12.75">
      <c r="A233" t="str">
        <f t="shared" si="18"/>
        <v>Do</v>
      </c>
      <c r="B233" s="22">
        <f t="shared" si="19"/>
        <v>38218</v>
      </c>
      <c r="C233" s="6">
        <f t="shared" si="16"/>
        <v>0.2501827534126331</v>
      </c>
      <c r="D233" s="6">
        <f t="shared" si="20"/>
        <v>0.8480378183873117</v>
      </c>
      <c r="E233" s="3">
        <f t="shared" si="17"/>
        <v>0.5978550649746787</v>
      </c>
    </row>
    <row r="234" spans="1:5" ht="12.75">
      <c r="A234" t="str">
        <f t="shared" si="18"/>
        <v>Fr</v>
      </c>
      <c r="B234" s="22">
        <f t="shared" si="19"/>
        <v>38219</v>
      </c>
      <c r="C234" s="6">
        <f t="shared" si="16"/>
        <v>0.25129269896139567</v>
      </c>
      <c r="D234" s="6">
        <f t="shared" si="20"/>
        <v>0.8465907636017399</v>
      </c>
      <c r="E234" s="3">
        <f t="shared" si="17"/>
        <v>0.5952980646403443</v>
      </c>
    </row>
    <row r="235" spans="1:5" ht="12.75">
      <c r="A235" t="str">
        <f t="shared" si="18"/>
        <v>Sa</v>
      </c>
      <c r="B235" s="22">
        <f t="shared" si="19"/>
        <v>38220</v>
      </c>
      <c r="C235" s="6">
        <f t="shared" si="16"/>
        <v>0.2524031335715413</v>
      </c>
      <c r="D235" s="6">
        <f t="shared" si="20"/>
        <v>0.8451326429171996</v>
      </c>
      <c r="E235" s="3">
        <f t="shared" si="17"/>
        <v>0.5927295093456583</v>
      </c>
    </row>
    <row r="236" spans="1:5" ht="12.75">
      <c r="A236" t="str">
        <f t="shared" si="18"/>
        <v>So</v>
      </c>
      <c r="B236" s="22">
        <f t="shared" si="19"/>
        <v>38221</v>
      </c>
      <c r="C236" s="6">
        <f t="shared" si="16"/>
        <v>0.2535139116874004</v>
      </c>
      <c r="D236" s="6">
        <f t="shared" si="20"/>
        <v>0.843663896627984</v>
      </c>
      <c r="E236" s="3">
        <f t="shared" si="17"/>
        <v>0.5901499849405836</v>
      </c>
    </row>
    <row r="237" spans="1:5" ht="12.75">
      <c r="A237" t="str">
        <f t="shared" si="18"/>
        <v>Mo</v>
      </c>
      <c r="B237" s="22">
        <f t="shared" si="19"/>
        <v>38222</v>
      </c>
      <c r="C237" s="6">
        <f t="shared" si="16"/>
        <v>0.2546249046629396</v>
      </c>
      <c r="D237" s="6">
        <f t="shared" si="20"/>
        <v>0.8421849585567819</v>
      </c>
      <c r="E237" s="3">
        <f t="shared" si="17"/>
        <v>0.5875600538938424</v>
      </c>
    </row>
    <row r="238" spans="1:5" ht="12.75">
      <c r="A238" t="str">
        <f t="shared" si="18"/>
        <v>Di</v>
      </c>
      <c r="B238" s="22">
        <f t="shared" si="19"/>
        <v>38223</v>
      </c>
      <c r="C238" s="6">
        <f t="shared" si="16"/>
        <v>0.25573600024476995</v>
      </c>
      <c r="D238" s="6">
        <f t="shared" si="20"/>
        <v>0.8406962562173929</v>
      </c>
      <c r="E238" s="3">
        <f t="shared" si="17"/>
        <v>0.5849602559726229</v>
      </c>
    </row>
    <row r="239" spans="1:5" ht="12.75">
      <c r="A239" t="str">
        <f t="shared" si="18"/>
        <v>Mi</v>
      </c>
      <c r="B239" s="22">
        <f t="shared" si="19"/>
        <v>38224</v>
      </c>
      <c r="C239" s="6">
        <f t="shared" si="16"/>
        <v>0.2568471020472869</v>
      </c>
      <c r="D239" s="6">
        <f t="shared" si="20"/>
        <v>0.8391982109884171</v>
      </c>
      <c r="E239" s="3">
        <f t="shared" si="17"/>
        <v>0.5823511089411302</v>
      </c>
    </row>
    <row r="240" spans="1:5" ht="12.75">
      <c r="A240" t="str">
        <f t="shared" si="18"/>
        <v>Do</v>
      </c>
      <c r="B240" s="22">
        <f t="shared" si="19"/>
        <v>38225</v>
      </c>
      <c r="C240" s="6">
        <f t="shared" si="16"/>
        <v>0.25795812902148657</v>
      </c>
      <c r="D240" s="6">
        <f t="shared" si="20"/>
        <v>0.8376912382967975</v>
      </c>
      <c r="E240" s="3">
        <f t="shared" si="17"/>
        <v>0.5797331092753109</v>
      </c>
    </row>
    <row r="241" spans="1:5" ht="12.75">
      <c r="A241" t="str">
        <f t="shared" si="18"/>
        <v>Fr</v>
      </c>
      <c r="B241" s="22">
        <f t="shared" si="19"/>
        <v>38226</v>
      </c>
      <c r="C241" s="6">
        <f t="shared" si="16"/>
        <v>0.25906901491882994</v>
      </c>
      <c r="D241" s="6">
        <f t="shared" si="20"/>
        <v>0.836175747810179</v>
      </c>
      <c r="E241" s="3">
        <f t="shared" si="17"/>
        <v>0.5771067328913491</v>
      </c>
    </row>
    <row r="242" spans="1:5" ht="12.75">
      <c r="A242" t="str">
        <f t="shared" si="18"/>
        <v>Sa</v>
      </c>
      <c r="B242" s="22">
        <f t="shared" si="19"/>
        <v>38227</v>
      </c>
      <c r="C242" s="6">
        <f t="shared" si="16"/>
        <v>0.2601797077514065</v>
      </c>
      <c r="D242" s="6">
        <f t="shared" si="20"/>
        <v>0.8346521436371307</v>
      </c>
      <c r="E242" s="3">
        <f t="shared" si="17"/>
        <v>0.5744724358857243</v>
      </c>
    </row>
    <row r="243" spans="1:5" ht="12.75">
      <c r="A243" t="str">
        <f t="shared" si="18"/>
        <v>So</v>
      </c>
      <c r="B243" s="22">
        <f t="shared" si="19"/>
        <v>38228</v>
      </c>
      <c r="C243" s="6">
        <f t="shared" si="16"/>
        <v>0.26129016924949516</v>
      </c>
      <c r="D243" s="6">
        <f t="shared" si="20"/>
        <v>0.8331208245343706</v>
      </c>
      <c r="E243" s="3">
        <f t="shared" si="17"/>
        <v>0.5718306552848755</v>
      </c>
    </row>
    <row r="244" spans="1:5" ht="12.75">
      <c r="A244" t="str">
        <f t="shared" si="18"/>
        <v>Mo</v>
      </c>
      <c r="B244" s="22">
        <f t="shared" si="19"/>
        <v>38229</v>
      </c>
      <c r="C244" s="6">
        <f t="shared" si="16"/>
        <v>0.26240037431749896</v>
      </c>
      <c r="D244" s="6">
        <f t="shared" si="20"/>
        <v>0.8315821841201952</v>
      </c>
      <c r="E244" s="3">
        <f t="shared" si="17"/>
        <v>0.5691818098026963</v>
      </c>
    </row>
    <row r="245" spans="1:5" ht="12.75">
      <c r="A245" t="str">
        <f t="shared" si="18"/>
        <v>Di</v>
      </c>
      <c r="B245" s="22">
        <f t="shared" si="19"/>
        <v>38230</v>
      </c>
      <c r="C245" s="6">
        <f t="shared" si="16"/>
        <v>0.2635103104890939</v>
      </c>
      <c r="D245" s="6">
        <f t="shared" si="20"/>
        <v>0.8300366110934009</v>
      </c>
      <c r="E245" s="3">
        <f t="shared" si="17"/>
        <v>0.566526300604307</v>
      </c>
    </row>
    <row r="246" spans="1:5" ht="12.75">
      <c r="A246" t="str">
        <f t="shared" si="18"/>
        <v>Mi</v>
      </c>
      <c r="B246" s="22">
        <f t="shared" si="19"/>
        <v>38231</v>
      </c>
      <c r="C246" s="6">
        <f t="shared" si="16"/>
        <v>0.26461997738233073</v>
      </c>
      <c r="D246" s="6">
        <f t="shared" si="20"/>
        <v>0.8284844894570481</v>
      </c>
      <c r="E246" s="3">
        <f t="shared" si="17"/>
        <v>0.5638645120747174</v>
      </c>
    </row>
    <row r="247" spans="1:5" ht="12.75">
      <c r="A247" t="str">
        <f t="shared" si="18"/>
        <v>Do</v>
      </c>
      <c r="B247" s="22">
        <f t="shared" si="19"/>
        <v>38232</v>
      </c>
      <c r="C247" s="6">
        <f t="shared" si="16"/>
        <v>0.2657293861553009</v>
      </c>
      <c r="D247" s="6">
        <f t="shared" si="20"/>
        <v>0.8269261987464832</v>
      </c>
      <c r="E247" s="3">
        <f t="shared" si="17"/>
        <v>0.5611968125911824</v>
      </c>
    </row>
    <row r="248" spans="1:5" ht="12.75">
      <c r="A248" t="str">
        <f t="shared" si="18"/>
        <v>Fr</v>
      </c>
      <c r="B248" s="22">
        <f t="shared" si="19"/>
        <v>38233</v>
      </c>
      <c r="C248" s="6">
        <f t="shared" si="16"/>
        <v>0.26683855896287373</v>
      </c>
      <c r="D248" s="6">
        <f t="shared" si="20"/>
        <v>0.8253621142610946</v>
      </c>
      <c r="E248" s="3">
        <f t="shared" si="17"/>
        <v>0.5585235552982208</v>
      </c>
    </row>
    <row r="249" spans="1:5" ht="12.75">
      <c r="A249" t="str">
        <f t="shared" si="18"/>
        <v>Sa</v>
      </c>
      <c r="B249" s="22">
        <f t="shared" si="19"/>
        <v>38234</v>
      </c>
      <c r="C249" s="6">
        <f t="shared" si="16"/>
        <v>0.26794752841493136</v>
      </c>
      <c r="D249" s="6">
        <f t="shared" si="20"/>
        <v>0.8237926072993366</v>
      </c>
      <c r="E249" s="3">
        <f t="shared" si="17"/>
        <v>0.5558450788844052</v>
      </c>
    </row>
    <row r="250" spans="1:5" ht="12.75">
      <c r="A250" t="str">
        <f t="shared" si="18"/>
        <v>So</v>
      </c>
      <c r="B250" s="22">
        <f t="shared" si="19"/>
        <v>38235</v>
      </c>
      <c r="C250" s="6">
        <f t="shared" si="16"/>
        <v>0.2690563370364003</v>
      </c>
      <c r="D250" s="6">
        <f t="shared" si="20"/>
        <v>0.8222180453966029</v>
      </c>
      <c r="E250" s="3">
        <f t="shared" si="17"/>
        <v>0.5531617083602026</v>
      </c>
    </row>
    <row r="251" spans="1:5" ht="12.75">
      <c r="A251" t="str">
        <f t="shared" si="18"/>
        <v>Mo</v>
      </c>
      <c r="B251" s="22">
        <f t="shared" si="19"/>
        <v>38236</v>
      </c>
      <c r="C251" s="6">
        <f t="shared" si="16"/>
        <v>0.2701650367293192</v>
      </c>
      <c r="D251" s="6">
        <f t="shared" si="20"/>
        <v>0.8206387925655898</v>
      </c>
      <c r="E251" s="3">
        <f t="shared" si="17"/>
        <v>0.5504737558362707</v>
      </c>
    </row>
    <row r="252" spans="1:5" ht="12.75">
      <c r="A252" t="str">
        <f t="shared" si="18"/>
        <v>Di</v>
      </c>
      <c r="B252" s="22">
        <f t="shared" si="19"/>
        <v>38237</v>
      </c>
      <c r="C252" s="6">
        <f t="shared" si="16"/>
        <v>0.2712736882370969</v>
      </c>
      <c r="D252" s="6">
        <f t="shared" si="20"/>
        <v>0.8190552095388179</v>
      </c>
      <c r="E252" s="3">
        <f t="shared" si="17"/>
        <v>0.547781521301721</v>
      </c>
    </row>
    <row r="253" spans="1:5" ht="12.75">
      <c r="A253" t="str">
        <f t="shared" si="18"/>
        <v>Mi</v>
      </c>
      <c r="B253" s="22">
        <f t="shared" si="19"/>
        <v>38238</v>
      </c>
      <c r="C253" s="6">
        <f t="shared" si="16"/>
        <v>0.27238236061101256</v>
      </c>
      <c r="D253" s="6">
        <f t="shared" si="20"/>
        <v>0.8174676540130417</v>
      </c>
      <c r="E253" s="3">
        <f t="shared" si="17"/>
        <v>0.5450852934020292</v>
      </c>
    </row>
    <row r="254" spans="1:5" ht="12.75">
      <c r="A254" t="str">
        <f t="shared" si="18"/>
        <v>Do</v>
      </c>
      <c r="B254" s="22">
        <f t="shared" si="19"/>
        <v>38239</v>
      </c>
      <c r="C254" s="6">
        <f t="shared" si="16"/>
        <v>0.2734911306789765</v>
      </c>
      <c r="D254" s="6">
        <f t="shared" si="20"/>
        <v>0.8158764808952972</v>
      </c>
      <c r="E254" s="3">
        <f t="shared" si="17"/>
        <v>0.5423853502163207</v>
      </c>
    </row>
    <row r="255" spans="1:5" ht="12.75">
      <c r="A255" t="str">
        <f t="shared" si="18"/>
        <v>Fr</v>
      </c>
      <c r="B255" s="22">
        <f t="shared" si="19"/>
        <v>38240</v>
      </c>
      <c r="C255" s="6">
        <f t="shared" si="16"/>
        <v>0.27460008251647233</v>
      </c>
      <c r="D255" s="6">
        <f t="shared" si="20"/>
        <v>0.8142820425503835</v>
      </c>
      <c r="E255" s="3">
        <f t="shared" si="17"/>
        <v>0.5396819600339111</v>
      </c>
    </row>
    <row r="256" spans="1:5" ht="12.75">
      <c r="A256" t="str">
        <f t="shared" si="18"/>
        <v>Sa</v>
      </c>
      <c r="B256" s="22">
        <f t="shared" si="19"/>
        <v>38241</v>
      </c>
      <c r="C256" s="6">
        <f t="shared" si="16"/>
        <v>0.275709306919559</v>
      </c>
      <c r="D256" s="6">
        <f t="shared" si="20"/>
        <v>0.8126846890496013</v>
      </c>
      <c r="E256" s="3">
        <f t="shared" si="17"/>
        <v>0.5369753821300423</v>
      </c>
    </row>
    <row r="257" spans="1:5" ht="12.75">
      <c r="A257" t="str">
        <f t="shared" si="18"/>
        <v>So</v>
      </c>
      <c r="B257" s="22">
        <f t="shared" si="19"/>
        <v>38242</v>
      </c>
      <c r="C257" s="6">
        <f t="shared" si="16"/>
        <v>0.27681890087973965</v>
      </c>
      <c r="D257" s="6">
        <f t="shared" si="20"/>
        <v>0.8110847684206023</v>
      </c>
      <c r="E257" s="3">
        <f t="shared" si="17"/>
        <v>0.5342658675408627</v>
      </c>
    </row>
    <row r="258" spans="1:5" ht="12.75">
      <c r="A258" t="str">
        <f t="shared" si="18"/>
        <v>Mo</v>
      </c>
      <c r="B258" s="22">
        <f t="shared" si="19"/>
        <v>38243</v>
      </c>
      <c r="C258" s="6">
        <f t="shared" si="16"/>
        <v>0.27792896706046916</v>
      </c>
      <c r="D258" s="6">
        <f t="shared" si="20"/>
        <v>0.8094826268982249</v>
      </c>
      <c r="E258" s="3">
        <f t="shared" si="17"/>
        <v>0.5315536598377557</v>
      </c>
    </row>
    <row r="259" spans="1:5" ht="12.75">
      <c r="A259" t="str">
        <f t="shared" si="18"/>
        <v>Di</v>
      </c>
      <c r="B259" s="22">
        <f t="shared" si="19"/>
        <v>38244</v>
      </c>
      <c r="C259" s="6">
        <f aca="true" t="shared" si="21" ref="C259:C322">SunRiseSet($I$1,$I$2,B259,1)/24</f>
        <v>0.27903961327501164</v>
      </c>
      <c r="D259" s="6">
        <f t="shared" si="20"/>
        <v>0.8078786091762179</v>
      </c>
      <c r="E259" s="3">
        <f aca="true" t="shared" si="22" ref="E259:E322">IF(D259-C259&gt;0,D259-C259,D259-C259+1)</f>
        <v>0.5288389959012063</v>
      </c>
    </row>
    <row r="260" spans="1:5" ht="12.75">
      <c r="A260" t="str">
        <f aca="true" t="shared" si="23" ref="A260:A323">TEXT(B260,"TTT")</f>
        <v>Mi</v>
      </c>
      <c r="B260" s="22">
        <f aca="true" t="shared" si="24" ref="B260:B323">B259+1</f>
        <v>38245</v>
      </c>
      <c r="C260" s="6">
        <f t="shared" si="21"/>
        <v>0.28015095196531675</v>
      </c>
      <c r="D260" s="6">
        <f t="shared" si="20"/>
        <v>0.806273058659776</v>
      </c>
      <c r="E260" s="3">
        <f t="shared" si="22"/>
        <v>0.5261221066944592</v>
      </c>
    </row>
    <row r="261" spans="1:5" ht="12.75">
      <c r="A261" t="str">
        <f t="shared" si="23"/>
        <v>Do</v>
      </c>
      <c r="B261" s="22">
        <f t="shared" si="24"/>
        <v>38246</v>
      </c>
      <c r="C261" s="6">
        <f t="shared" si="21"/>
        <v>0.2812630996815532</v>
      </c>
      <c r="D261" s="6">
        <f t="shared" si="20"/>
        <v>0.804666317718825</v>
      </c>
      <c r="E261" s="3">
        <f t="shared" si="22"/>
        <v>0.5234032180372719</v>
      </c>
    </row>
    <row r="262" spans="1:5" ht="12.75">
      <c r="A262" t="str">
        <f t="shared" si="23"/>
        <v>Fr</v>
      </c>
      <c r="B262" s="22">
        <f t="shared" si="24"/>
        <v>38247</v>
      </c>
      <c r="C262" s="6">
        <f t="shared" si="21"/>
        <v>0.282376176561895</v>
      </c>
      <c r="D262" s="6">
        <f t="shared" si="20"/>
        <v>0.8030587279420075</v>
      </c>
      <c r="E262" s="3">
        <f t="shared" si="22"/>
        <v>0.5206825513801125</v>
      </c>
    </row>
    <row r="263" spans="1:5" ht="12.75">
      <c r="A263" t="str">
        <f t="shared" si="23"/>
        <v>Sa</v>
      </c>
      <c r="B263" s="22">
        <f t="shared" si="24"/>
        <v>38248</v>
      </c>
      <c r="C263" s="6">
        <f t="shared" si="21"/>
        <v>0.28349030581212414</v>
      </c>
      <c r="D263" s="6">
        <f t="shared" si="20"/>
        <v>0.8014506303913436</v>
      </c>
      <c r="E263" s="3">
        <f t="shared" si="22"/>
        <v>0.5179603245792195</v>
      </c>
    </row>
    <row r="264" spans="1:5" ht="12.75">
      <c r="A264" t="str">
        <f t="shared" si="23"/>
        <v>So</v>
      </c>
      <c r="B264" s="22">
        <f t="shared" si="24"/>
        <v>38249</v>
      </c>
      <c r="C264" s="6">
        <f t="shared" si="21"/>
        <v>0.2846056131846009</v>
      </c>
      <c r="D264" s="6">
        <f t="shared" si="20"/>
        <v>0.7998423658575341</v>
      </c>
      <c r="E264" s="3">
        <f t="shared" si="22"/>
        <v>0.5152367526729331</v>
      </c>
    </row>
    <row r="265" spans="1:5" ht="12.75">
      <c r="A265" t="str">
        <f t="shared" si="23"/>
        <v>Mo</v>
      </c>
      <c r="B265" s="22">
        <f t="shared" si="24"/>
        <v>38250</v>
      </c>
      <c r="C265" s="6">
        <f t="shared" si="21"/>
        <v>0.2857222264560973</v>
      </c>
      <c r="D265" s="6">
        <f t="shared" si="20"/>
        <v>0.7982342751159051</v>
      </c>
      <c r="E265" s="3">
        <f t="shared" si="22"/>
        <v>0.5125120486598078</v>
      </c>
    </row>
    <row r="266" spans="1:5" ht="12.75">
      <c r="A266" t="str">
        <f t="shared" si="23"/>
        <v>Di</v>
      </c>
      <c r="B266" s="22">
        <f t="shared" si="24"/>
        <v>38251</v>
      </c>
      <c r="C266" s="6">
        <f t="shared" si="21"/>
        <v>0.2868402749040166</v>
      </c>
      <c r="D266" s="6">
        <f t="shared" si="20"/>
        <v>0.7966266991829704</v>
      </c>
      <c r="E266" s="3">
        <f t="shared" si="22"/>
        <v>0.5097864242789538</v>
      </c>
    </row>
    <row r="267" spans="1:5" ht="12.75">
      <c r="A267" t="str">
        <f t="shared" si="23"/>
        <v>Mi</v>
      </c>
      <c r="B267" s="22">
        <f t="shared" si="24"/>
        <v>38252</v>
      </c>
      <c r="C267" s="6">
        <f t="shared" si="21"/>
        <v>0.28795988878045314</v>
      </c>
      <c r="D267" s="6">
        <f aca="true" t="shared" si="25" ref="D267:D330">SunRiseSet($I$1,$I$2,B267,0)/24</f>
        <v>0.7950199795736204</v>
      </c>
      <c r="E267" s="3">
        <f t="shared" si="22"/>
        <v>0.5070600907931673</v>
      </c>
    </row>
    <row r="268" spans="1:5" ht="12.75">
      <c r="A268" t="str">
        <f t="shared" si="23"/>
        <v>Do</v>
      </c>
      <c r="B268" s="22">
        <f t="shared" si="24"/>
        <v>38253</v>
      </c>
      <c r="C268" s="6">
        <f t="shared" si="21"/>
        <v>0.2890811987835859</v>
      </c>
      <c r="D268" s="6">
        <f t="shared" si="25"/>
        <v>0.7934144585589241</v>
      </c>
      <c r="E268" s="3">
        <f t="shared" si="22"/>
        <v>0.5043332597753383</v>
      </c>
    </row>
    <row r="269" spans="1:5" ht="12.75">
      <c r="A269" t="str">
        <f t="shared" si="23"/>
        <v>Fr</v>
      </c>
      <c r="B269" s="22">
        <f t="shared" si="24"/>
        <v>38254</v>
      </c>
      <c r="C269" s="6">
        <f t="shared" si="21"/>
        <v>0.29020433552584496</v>
      </c>
      <c r="D269" s="6">
        <f t="shared" si="25"/>
        <v>0.7918104794245462</v>
      </c>
      <c r="E269" s="3">
        <f t="shared" si="22"/>
        <v>0.5016061438987012</v>
      </c>
    </row>
    <row r="270" spans="1:5" ht="12.75">
      <c r="A270" t="str">
        <f t="shared" si="23"/>
        <v>Sa</v>
      </c>
      <c r="B270" s="22">
        <f t="shared" si="24"/>
        <v>38255</v>
      </c>
      <c r="C270" s="6">
        <f t="shared" si="21"/>
        <v>0.29132942842699</v>
      </c>
      <c r="D270" s="6">
        <f t="shared" si="25"/>
        <v>0.7902083873011009</v>
      </c>
      <c r="E270" s="3">
        <f t="shared" si="22"/>
        <v>0.4988789588741109</v>
      </c>
    </row>
    <row r="271" spans="1:5" ht="12.75">
      <c r="A271" t="str">
        <f t="shared" si="23"/>
        <v>So</v>
      </c>
      <c r="B271" s="22">
        <f t="shared" si="24"/>
        <v>38256</v>
      </c>
      <c r="C271" s="6">
        <f t="shared" si="21"/>
        <v>0.2924566074595434</v>
      </c>
      <c r="D271" s="6">
        <f t="shared" si="25"/>
        <v>0.788608527138431</v>
      </c>
      <c r="E271" s="3">
        <f t="shared" si="22"/>
        <v>0.4961519196788876</v>
      </c>
    </row>
    <row r="272" spans="1:5" ht="12.75">
      <c r="A272" t="str">
        <f t="shared" si="23"/>
        <v>Mo</v>
      </c>
      <c r="B272" s="22">
        <f t="shared" si="24"/>
        <v>38257</v>
      </c>
      <c r="C272" s="6">
        <f t="shared" si="21"/>
        <v>0.2935859991760506</v>
      </c>
      <c r="D272" s="6">
        <f t="shared" si="25"/>
        <v>0.7870112473937899</v>
      </c>
      <c r="E272" s="3">
        <f t="shared" si="22"/>
        <v>0.4934252482177393</v>
      </c>
    </row>
    <row r="273" spans="1:5" ht="12.75">
      <c r="A273" t="str">
        <f t="shared" si="23"/>
        <v>Di</v>
      </c>
      <c r="B273" s="22">
        <f t="shared" si="24"/>
        <v>38258</v>
      </c>
      <c r="C273" s="6">
        <f t="shared" si="21"/>
        <v>0.2947177284442835</v>
      </c>
      <c r="D273" s="6">
        <f t="shared" si="25"/>
        <v>0.7854168980072297</v>
      </c>
      <c r="E273" s="3">
        <f t="shared" si="22"/>
        <v>0.4906991695629462</v>
      </c>
    </row>
    <row r="274" spans="1:5" ht="12.75">
      <c r="A274" t="str">
        <f t="shared" si="23"/>
        <v>Mi</v>
      </c>
      <c r="B274" s="22">
        <f t="shared" si="24"/>
        <v>38259</v>
      </c>
      <c r="C274" s="6">
        <f t="shared" si="21"/>
        <v>0.29585191731988547</v>
      </c>
      <c r="D274" s="6">
        <f t="shared" si="25"/>
        <v>0.7838258312341502</v>
      </c>
      <c r="E274" s="3">
        <f t="shared" si="22"/>
        <v>0.4879739139142647</v>
      </c>
    </row>
    <row r="275" spans="1:5" ht="12.75">
      <c r="A275" t="str">
        <f t="shared" si="23"/>
        <v>Do</v>
      </c>
      <c r="B275" s="22">
        <f t="shared" si="24"/>
        <v>38260</v>
      </c>
      <c r="C275" s="6">
        <f t="shared" si="21"/>
        <v>0.29698868448393295</v>
      </c>
      <c r="D275" s="6">
        <f t="shared" si="25"/>
        <v>0.7822384019069455</v>
      </c>
      <c r="E275" s="3">
        <f t="shared" si="22"/>
        <v>0.48524971742301254</v>
      </c>
    </row>
    <row r="276" spans="1:5" ht="12.75">
      <c r="A276" t="str">
        <f t="shared" si="23"/>
        <v>Fr</v>
      </c>
      <c r="B276" s="22">
        <f t="shared" si="24"/>
        <v>38261</v>
      </c>
      <c r="C276" s="6">
        <f t="shared" si="21"/>
        <v>0.29812814467361365</v>
      </c>
      <c r="D276" s="6">
        <f t="shared" si="25"/>
        <v>0.780654967697011</v>
      </c>
      <c r="E276" s="3">
        <f t="shared" si="22"/>
        <v>0.4825268230233974</v>
      </c>
    </row>
    <row r="277" spans="1:5" ht="12.75">
      <c r="A277" t="str">
        <f t="shared" si="23"/>
        <v>Sa</v>
      </c>
      <c r="B277" s="22">
        <f t="shared" si="24"/>
        <v>38262</v>
      </c>
      <c r="C277" s="6">
        <f t="shared" si="21"/>
        <v>0.2992704081055477</v>
      </c>
      <c r="D277" s="6">
        <f t="shared" si="25"/>
        <v>0.7790758893770029</v>
      </c>
      <c r="E277" s="3">
        <f t="shared" si="22"/>
        <v>0.47980548127145517</v>
      </c>
    </row>
    <row r="278" spans="1:5" ht="12.75">
      <c r="A278" t="str">
        <f t="shared" si="23"/>
        <v>So</v>
      </c>
      <c r="B278" s="22">
        <f t="shared" si="24"/>
        <v>38263</v>
      </c>
      <c r="C278" s="6">
        <f t="shared" si="21"/>
        <v>0.30041557989133527</v>
      </c>
      <c r="D278" s="6">
        <f t="shared" si="25"/>
        <v>0.7775015310832325</v>
      </c>
      <c r="E278" s="3">
        <f t="shared" si="22"/>
        <v>0.47708595119189723</v>
      </c>
    </row>
    <row r="279" spans="1:5" ht="12.75">
      <c r="A279" t="str">
        <f t="shared" si="23"/>
        <v>Mo</v>
      </c>
      <c r="B279" s="22">
        <f t="shared" si="24"/>
        <v>38264</v>
      </c>
      <c r="C279" s="6">
        <f t="shared" si="21"/>
        <v>0.3015637594449372</v>
      </c>
      <c r="D279" s="6">
        <f t="shared" si="25"/>
        <v>0.775932260578041</v>
      </c>
      <c r="E279" s="3">
        <f t="shared" si="22"/>
        <v>0.4743685011331038</v>
      </c>
    </row>
    <row r="280" spans="1:5" ht="12.75">
      <c r="A280" t="str">
        <f t="shared" si="23"/>
        <v>Di</v>
      </c>
      <c r="B280" s="22">
        <f t="shared" si="24"/>
        <v>38265</v>
      </c>
      <c r="C280" s="6">
        <f t="shared" si="21"/>
        <v>0.3027150398815317</v>
      </c>
      <c r="D280" s="6">
        <f t="shared" si="25"/>
        <v>0.774368449511976</v>
      </c>
      <c r="E280" s="3">
        <f t="shared" si="22"/>
        <v>0.47165340963044433</v>
      </c>
    </row>
    <row r="281" spans="1:5" ht="12.75">
      <c r="A281" t="str">
        <f t="shared" si="23"/>
        <v>Mi</v>
      </c>
      <c r="B281" s="22">
        <f t="shared" si="24"/>
        <v>38266</v>
      </c>
      <c r="C281" s="6">
        <f t="shared" si="21"/>
        <v>0.3038695074075615</v>
      </c>
      <c r="D281" s="6">
        <f t="shared" si="25"/>
        <v>0.7728104736855567</v>
      </c>
      <c r="E281" s="3">
        <f t="shared" si="22"/>
        <v>0.46894096627799514</v>
      </c>
    </row>
    <row r="282" spans="1:5" ht="12.75">
      <c r="A282" t="str">
        <f t="shared" si="23"/>
        <v>Do</v>
      </c>
      <c r="B282" s="22">
        <f t="shared" si="24"/>
        <v>38267</v>
      </c>
      <c r="C282" s="6">
        <f t="shared" si="21"/>
        <v>0.3050272407017088</v>
      </c>
      <c r="D282" s="6">
        <f t="shared" si="25"/>
        <v>0.7712587133103691</v>
      </c>
      <c r="E282" s="3">
        <f t="shared" si="22"/>
        <v>0.4662314726086603</v>
      </c>
    </row>
    <row r="283" spans="1:5" ht="12.75">
      <c r="A283" t="str">
        <f t="shared" si="23"/>
        <v>Fr</v>
      </c>
      <c r="B283" s="22">
        <f t="shared" si="24"/>
        <v>38268</v>
      </c>
      <c r="C283" s="6">
        <f t="shared" si="21"/>
        <v>0.3061883102866243</v>
      </c>
      <c r="D283" s="6">
        <f t="shared" si="25"/>
        <v>0.7697135532692023</v>
      </c>
      <c r="E283" s="3">
        <f t="shared" si="22"/>
        <v>0.463525242982578</v>
      </c>
    </row>
    <row r="284" spans="1:5" ht="12.75">
      <c r="A284" t="str">
        <f t="shared" si="23"/>
        <v>Sa</v>
      </c>
      <c r="B284" s="22">
        <f t="shared" si="24"/>
        <v>38269</v>
      </c>
      <c r="C284" s="6">
        <f t="shared" si="21"/>
        <v>0.3073527778912873</v>
      </c>
      <c r="D284" s="6">
        <f t="shared" si="25"/>
        <v>0.7681753833748873</v>
      </c>
      <c r="E284" s="3">
        <f t="shared" si="22"/>
        <v>0.46082260548360005</v>
      </c>
    </row>
    <row r="285" spans="1:5" ht="12.75">
      <c r="A285" t="str">
        <f t="shared" si="23"/>
        <v>So</v>
      </c>
      <c r="B285" s="22">
        <f t="shared" si="24"/>
        <v>38270</v>
      </c>
      <c r="C285" s="6">
        <f t="shared" si="21"/>
        <v>0.30852069580395747</v>
      </c>
      <c r="D285" s="6">
        <f t="shared" si="25"/>
        <v>0.7666445986274436</v>
      </c>
      <c r="E285" s="3">
        <f t="shared" si="22"/>
        <v>0.45812390282348614</v>
      </c>
    </row>
    <row r="286" spans="1:5" ht="12.75">
      <c r="A286" t="str">
        <f t="shared" si="23"/>
        <v>Mo</v>
      </c>
      <c r="B286" s="22">
        <f t="shared" si="24"/>
        <v>38271</v>
      </c>
      <c r="C286" s="6">
        <f t="shared" si="21"/>
        <v>0.30969210621575843</v>
      </c>
      <c r="D286" s="6">
        <f t="shared" si="25"/>
        <v>0.7651215994690984</v>
      </c>
      <c r="E286" s="3">
        <f t="shared" si="22"/>
        <v>0.45542949325334</v>
      </c>
    </row>
    <row r="287" spans="1:5" ht="12.75">
      <c r="A287" t="str">
        <f t="shared" si="23"/>
        <v>Di</v>
      </c>
      <c r="B287" s="22">
        <f t="shared" si="24"/>
        <v>38272</v>
      </c>
      <c r="C287" s="6">
        <f t="shared" si="21"/>
        <v>0.3108670405550317</v>
      </c>
      <c r="D287" s="6">
        <f t="shared" si="25"/>
        <v>0.7636067920366676</v>
      </c>
      <c r="E287" s="3">
        <f t="shared" si="22"/>
        <v>0.45273975148163587</v>
      </c>
    </row>
    <row r="288" spans="1:5" ht="12.75">
      <c r="A288" t="str">
        <f t="shared" si="23"/>
        <v>Mi</v>
      </c>
      <c r="B288" s="22">
        <f t="shared" si="24"/>
        <v>38273</v>
      </c>
      <c r="C288" s="6">
        <f t="shared" si="21"/>
        <v>0.31204551881268555</v>
      </c>
      <c r="D288" s="6">
        <f t="shared" si="25"/>
        <v>0.762100588410744</v>
      </c>
      <c r="E288" s="3">
        <f t="shared" si="22"/>
        <v>0.45005506959805847</v>
      </c>
    </row>
    <row r="289" spans="1:5" ht="12.75">
      <c r="A289" t="str">
        <f t="shared" si="23"/>
        <v>Do</v>
      </c>
      <c r="B289" s="22">
        <f t="shared" si="24"/>
        <v>38274</v>
      </c>
      <c r="C289" s="6">
        <f t="shared" si="21"/>
        <v>0.3132275488588927</v>
      </c>
      <c r="D289" s="6">
        <f t="shared" si="25"/>
        <v>0.7606034068610462</v>
      </c>
      <c r="E289" s="3">
        <f t="shared" si="22"/>
        <v>0.4473758580021535</v>
      </c>
    </row>
    <row r="290" spans="1:5" ht="12.75">
      <c r="A290" t="str">
        <f t="shared" si="23"/>
        <v>Fr</v>
      </c>
      <c r="B290" s="22">
        <f t="shared" si="24"/>
        <v>38275</v>
      </c>
      <c r="C290" s="6">
        <f t="shared" si="21"/>
        <v>0.3144131257515928</v>
      </c>
      <c r="D290" s="6">
        <f t="shared" si="25"/>
        <v>0.7591156720872281</v>
      </c>
      <c r="E290" s="3">
        <f t="shared" si="22"/>
        <v>0.4447025463356353</v>
      </c>
    </row>
    <row r="291" spans="1:5" ht="12.75">
      <c r="A291" t="str">
        <f t="shared" si="23"/>
        <v>Sa</v>
      </c>
      <c r="B291" s="22">
        <f t="shared" si="24"/>
        <v>38276</v>
      </c>
      <c r="C291" s="6">
        <f t="shared" si="21"/>
        <v>0.3156022310373939</v>
      </c>
      <c r="D291" s="6">
        <f t="shared" si="25"/>
        <v>0.7576378154543605</v>
      </c>
      <c r="E291" s="3">
        <f t="shared" si="22"/>
        <v>0.4420355844169666</v>
      </c>
    </row>
    <row r="292" spans="1:5" ht="12.75">
      <c r="A292" t="str">
        <f t="shared" si="23"/>
        <v>So</v>
      </c>
      <c r="B292" s="22">
        <f t="shared" si="24"/>
        <v>38277</v>
      </c>
      <c r="C292" s="6">
        <f t="shared" si="21"/>
        <v>0.31679483204559494</v>
      </c>
      <c r="D292" s="6">
        <f t="shared" si="25"/>
        <v>0.7561702752222036</v>
      </c>
      <c r="E292" s="3">
        <f t="shared" si="22"/>
        <v>0.43937544317660865</v>
      </c>
    </row>
    <row r="293" spans="1:5" ht="12.75">
      <c r="A293" t="str">
        <f t="shared" si="23"/>
        <v>Mo</v>
      </c>
      <c r="B293" s="22">
        <f t="shared" si="24"/>
        <v>38278</v>
      </c>
      <c r="C293" s="6">
        <f t="shared" si="21"/>
        <v>0.3179908811762264</v>
      </c>
      <c r="D293" s="6">
        <f t="shared" si="25"/>
        <v>0.7547134967673191</v>
      </c>
      <c r="E293" s="3">
        <f t="shared" si="22"/>
        <v>0.4367226155910927</v>
      </c>
    </row>
    <row r="294" spans="1:5" ht="12.75">
      <c r="A294" t="str">
        <f t="shared" si="23"/>
        <v>Di</v>
      </c>
      <c r="B294" s="22">
        <f t="shared" si="24"/>
        <v>38279</v>
      </c>
      <c r="C294" s="6">
        <f t="shared" si="21"/>
        <v>0.3191903151831222</v>
      </c>
      <c r="D294" s="6">
        <f t="shared" si="25"/>
        <v>0.7532679327969465</v>
      </c>
      <c r="E294" s="3">
        <f t="shared" si="22"/>
        <v>0.4340776176138243</v>
      </c>
    </row>
    <row r="295" spans="1:5" ht="12.75">
      <c r="A295" t="str">
        <f t="shared" si="23"/>
        <v>Mi</v>
      </c>
      <c r="B295" s="22">
        <f t="shared" si="24"/>
        <v>38280</v>
      </c>
      <c r="C295" s="6">
        <f>SunRiseSet($I$1,$I$2,B295,1)/24</f>
        <v>0.32039305445326033</v>
      </c>
      <c r="D295" s="6">
        <f t="shared" si="25"/>
        <v>0.7518340435534903</v>
      </c>
      <c r="E295" s="3">
        <f t="shared" si="22"/>
        <v>0.43144098910022993</v>
      </c>
    </row>
    <row r="296" spans="1:5" ht="12.75">
      <c r="A296" t="str">
        <f t="shared" si="23"/>
        <v>Do</v>
      </c>
      <c r="B296" s="22">
        <f t="shared" si="24"/>
        <v>38281</v>
      </c>
      <c r="C296" s="6">
        <f t="shared" si="21"/>
        <v>0.32159900228374155</v>
      </c>
      <c r="D296" s="6">
        <f t="shared" si="25"/>
        <v>0.7504122970083357</v>
      </c>
      <c r="E296" s="3">
        <f t="shared" si="22"/>
        <v>0.4288132947245941</v>
      </c>
    </row>
    <row r="297" spans="1:5" ht="12.75">
      <c r="A297" t="str">
        <f t="shared" si="23"/>
        <v>Fr</v>
      </c>
      <c r="B297" s="22">
        <f t="shared" si="24"/>
        <v>38282</v>
      </c>
      <c r="C297" s="6">
        <f t="shared" si="21"/>
        <v>0.32280804415800524</v>
      </c>
      <c r="D297" s="6">
        <f t="shared" si="25"/>
        <v>0.7490031690436121</v>
      </c>
      <c r="E297" s="3">
        <f t="shared" si="22"/>
        <v>0.42619512488560685</v>
      </c>
    </row>
    <row r="298" spans="1:5" ht="12.75">
      <c r="A298" t="str">
        <f t="shared" si="23"/>
        <v>Sa</v>
      </c>
      <c r="B298" s="22">
        <f t="shared" si="24"/>
        <v>38283</v>
      </c>
      <c r="C298" s="6">
        <f t="shared" si="21"/>
        <v>0.3240200470230716</v>
      </c>
      <c r="D298" s="6">
        <f t="shared" si="25"/>
        <v>0.7476071436203888</v>
      </c>
      <c r="E298" s="3">
        <f t="shared" si="22"/>
        <v>0.42358709659731725</v>
      </c>
    </row>
    <row r="299" spans="1:5" ht="12.75">
      <c r="A299" t="str">
        <f t="shared" si="23"/>
        <v>So</v>
      </c>
      <c r="B299" s="22">
        <f t="shared" si="24"/>
        <v>38284</v>
      </c>
      <c r="C299" s="6">
        <f t="shared" si="21"/>
        <v>0.32523485856980233</v>
      </c>
      <c r="D299" s="6">
        <f t="shared" si="25"/>
        <v>0.7462247129316711</v>
      </c>
      <c r="E299" s="3">
        <f t="shared" si="22"/>
        <v>0.4209898543618688</v>
      </c>
    </row>
    <row r="300" spans="1:5" ht="12.75">
      <c r="A300" t="str">
        <f t="shared" si="23"/>
        <v>Mo</v>
      </c>
      <c r="B300" s="22">
        <f t="shared" si="24"/>
        <v>38285</v>
      </c>
      <c r="C300" s="6">
        <f t="shared" si="21"/>
        <v>0.3264523065184284</v>
      </c>
      <c r="D300" s="6">
        <f t="shared" si="25"/>
        <v>0.7448563775384281</v>
      </c>
      <c r="E300" s="3">
        <f t="shared" si="22"/>
        <v>0.41840407101999977</v>
      </c>
    </row>
    <row r="301" spans="1:5" ht="12.75">
      <c r="A301" t="str">
        <f t="shared" si="23"/>
        <v>Di</v>
      </c>
      <c r="B301" s="22">
        <f t="shared" si="24"/>
        <v>38286</v>
      </c>
      <c r="C301" s="6">
        <f t="shared" si="21"/>
        <v>0.32767219791179963</v>
      </c>
      <c r="D301" s="6">
        <f t="shared" si="25"/>
        <v>0.7435026464867457</v>
      </c>
      <c r="E301" s="3">
        <f t="shared" si="22"/>
        <v>0.41583044857494605</v>
      </c>
    </row>
    <row r="302" spans="1:5" ht="12.75">
      <c r="A302" t="str">
        <f t="shared" si="23"/>
        <v>Mi</v>
      </c>
      <c r="B302" s="22">
        <f t="shared" si="24"/>
        <v>38287</v>
      </c>
      <c r="C302" s="6">
        <f t="shared" si="21"/>
        <v>0.3288943184190693</v>
      </c>
      <c r="D302" s="6">
        <f t="shared" si="25"/>
        <v>0.7421640374040633</v>
      </c>
      <c r="E302" s="3">
        <f t="shared" si="22"/>
        <v>0.41326971898499404</v>
      </c>
    </row>
    <row r="303" spans="1:5" ht="12.75">
      <c r="A303" t="str">
        <f t="shared" si="23"/>
        <v>Do</v>
      </c>
      <c r="B303" s="22">
        <f t="shared" si="24"/>
        <v>38288</v>
      </c>
      <c r="C303" s="6">
        <f t="shared" si="21"/>
        <v>0.3301184316527875</v>
      </c>
      <c r="D303" s="6">
        <f t="shared" si="25"/>
        <v>0.7408410765723046</v>
      </c>
      <c r="E303" s="3">
        <f t="shared" si="22"/>
        <v>0.4107226449195171</v>
      </c>
    </row>
    <row r="304" spans="1:5" ht="12.75">
      <c r="A304" t="str">
        <f t="shared" si="23"/>
        <v>Fr</v>
      </c>
      <c r="B304" s="22">
        <f t="shared" si="24"/>
        <v>38289</v>
      </c>
      <c r="C304" s="6">
        <f t="shared" si="21"/>
        <v>0.3313442785026192</v>
      </c>
      <c r="D304" s="6">
        <f t="shared" si="25"/>
        <v>0.7395342989755598</v>
      </c>
      <c r="E304" s="3">
        <f t="shared" si="22"/>
        <v>0.40819002047294056</v>
      </c>
    </row>
    <row r="305" spans="1:5" ht="12.75">
      <c r="A305" t="str">
        <f t="shared" si="23"/>
        <v>Sa</v>
      </c>
      <c r="B305" s="22">
        <f t="shared" si="24"/>
        <v>38290</v>
      </c>
      <c r="C305" s="6">
        <f t="shared" si="21"/>
        <v>0.3325715764891968</v>
      </c>
      <c r="D305" s="6">
        <f t="shared" si="25"/>
        <v>0.7382442483198425</v>
      </c>
      <c r="E305" s="3">
        <f t="shared" si="22"/>
        <v>0.4056726718306457</v>
      </c>
    </row>
    <row r="306" spans="1:5" ht="12.75">
      <c r="A306" t="str">
        <f t="shared" si="23"/>
        <v>So</v>
      </c>
      <c r="B306" s="22">
        <f t="shared" si="24"/>
        <v>38291</v>
      </c>
      <c r="C306" s="6">
        <f t="shared" si="21"/>
        <v>0.2921333524751973</v>
      </c>
      <c r="D306" s="6">
        <f t="shared" si="25"/>
        <v>0.695304810355613</v>
      </c>
      <c r="E306" s="3">
        <f t="shared" si="22"/>
        <v>0.4031714578804157</v>
      </c>
    </row>
    <row r="307" spans="1:5" ht="12.75">
      <c r="A307" t="str">
        <f t="shared" si="23"/>
        <v>Mo</v>
      </c>
      <c r="B307" s="22">
        <f t="shared" si="24"/>
        <v>38292</v>
      </c>
      <c r="C307" s="6">
        <f t="shared" si="21"/>
        <v>0.29336260873769454</v>
      </c>
      <c r="D307" s="6">
        <f t="shared" si="25"/>
        <v>0.6940498795002886</v>
      </c>
      <c r="E307" s="3">
        <f t="shared" si="22"/>
        <v>0.4006872707625941</v>
      </c>
    </row>
    <row r="308" spans="1:5" ht="12.75">
      <c r="A308" t="str">
        <f t="shared" si="23"/>
        <v>Di</v>
      </c>
      <c r="B308" s="22">
        <f t="shared" si="24"/>
        <v>38293</v>
      </c>
      <c r="C308" s="6">
        <f t="shared" si="21"/>
        <v>0.2945923224061077</v>
      </c>
      <c r="D308" s="6">
        <f t="shared" si="25"/>
        <v>0.692813358757817</v>
      </c>
      <c r="E308" s="3">
        <f t="shared" si="22"/>
        <v>0.3982210363517093</v>
      </c>
    </row>
    <row r="309" spans="1:5" ht="12.75">
      <c r="A309" t="str">
        <f t="shared" si="23"/>
        <v>Mi</v>
      </c>
      <c r="B309" s="22">
        <f t="shared" si="24"/>
        <v>38294</v>
      </c>
      <c r="C309" s="6">
        <f t="shared" si="21"/>
        <v>0.29582211160366173</v>
      </c>
      <c r="D309" s="6">
        <f t="shared" si="25"/>
        <v>0.6915958262655769</v>
      </c>
      <c r="E309" s="3">
        <f t="shared" si="22"/>
        <v>0.3957737146619152</v>
      </c>
    </row>
    <row r="310" spans="1:5" ht="12.75">
      <c r="A310" t="str">
        <f t="shared" si="23"/>
        <v>Do</v>
      </c>
      <c r="B310" s="22">
        <f t="shared" si="24"/>
        <v>38295</v>
      </c>
      <c r="C310" s="6">
        <f t="shared" si="21"/>
        <v>0.2970515682972397</v>
      </c>
      <c r="D310" s="6">
        <f t="shared" si="25"/>
        <v>0.6903978684654076</v>
      </c>
      <c r="E310" s="3">
        <f t="shared" si="22"/>
        <v>0.3933463001681679</v>
      </c>
    </row>
    <row r="311" spans="1:5" ht="12.75">
      <c r="A311" t="str">
        <f t="shared" si="23"/>
        <v>Fr</v>
      </c>
      <c r="B311" s="22">
        <f t="shared" si="24"/>
        <v>38296</v>
      </c>
      <c r="C311" s="6">
        <f t="shared" si="21"/>
        <v>0.2982802578607331</v>
      </c>
      <c r="D311" s="6">
        <f t="shared" si="25"/>
        <v>0.6892200798954574</v>
      </c>
      <c r="E311" s="3">
        <f t="shared" si="22"/>
        <v>0.3909398220347243</v>
      </c>
    </row>
    <row r="312" spans="1:5" ht="12.75">
      <c r="A312" t="str">
        <f t="shared" si="23"/>
        <v>Sa</v>
      </c>
      <c r="B312" s="22">
        <f t="shared" si="24"/>
        <v>38297</v>
      </c>
      <c r="C312" s="6">
        <f t="shared" si="21"/>
        <v>0.29950771869059617</v>
      </c>
      <c r="D312" s="6">
        <f t="shared" si="25"/>
        <v>0.6880630629327488</v>
      </c>
      <c r="E312" s="3">
        <f t="shared" si="22"/>
        <v>0.3885553442421526</v>
      </c>
    </row>
    <row r="313" spans="1:5" ht="12.75">
      <c r="A313" t="str">
        <f t="shared" si="23"/>
        <v>So</v>
      </c>
      <c r="B313" s="22">
        <f t="shared" si="24"/>
        <v>38298</v>
      </c>
      <c r="C313" s="6">
        <f t="shared" si="21"/>
        <v>0.30073346187921524</v>
      </c>
      <c r="D313" s="6">
        <f t="shared" si="25"/>
        <v>0.6869274274829525</v>
      </c>
      <c r="E313" s="3">
        <f t="shared" si="22"/>
        <v>0.3861939656037373</v>
      </c>
    </row>
    <row r="314" spans="1:5" ht="12.75">
      <c r="A314" t="str">
        <f t="shared" si="23"/>
        <v>Mo</v>
      </c>
      <c r="B314" s="22">
        <f t="shared" si="24"/>
        <v>38299</v>
      </c>
      <c r="C314" s="6">
        <f t="shared" si="21"/>
        <v>0.3019569709518875</v>
      </c>
      <c r="D314" s="6">
        <f t="shared" si="25"/>
        <v>0.6858137906137826</v>
      </c>
      <c r="E314" s="3">
        <f t="shared" si="22"/>
        <v>0.38385681966189505</v>
      </c>
    </row>
    <row r="315" spans="1:5" ht="12.75">
      <c r="A315" t="str">
        <f t="shared" si="23"/>
        <v>Di</v>
      </c>
      <c r="B315" s="22">
        <f t="shared" si="24"/>
        <v>38300</v>
      </c>
      <c r="C315" s="6">
        <f t="shared" si="21"/>
        <v>0.3031777016734121</v>
      </c>
      <c r="D315" s="6">
        <f t="shared" si="25"/>
        <v>0.6847227761283771</v>
      </c>
      <c r="E315" s="3">
        <f t="shared" si="22"/>
        <v>0.38154507445496494</v>
      </c>
    </row>
    <row r="316" spans="1:5" ht="12.75">
      <c r="A316" t="str">
        <f t="shared" si="23"/>
        <v>Mi</v>
      </c>
      <c r="B316" s="22">
        <f t="shared" si="24"/>
        <v>38301</v>
      </c>
      <c r="C316" s="6">
        <f t="shared" si="21"/>
        <v>0.30439508193044057</v>
      </c>
      <c r="D316" s="6">
        <f t="shared" si="25"/>
        <v>0.6836550140750276</v>
      </c>
      <c r="E316" s="3">
        <f t="shared" si="22"/>
        <v>0.37925993214458703</v>
      </c>
    </row>
    <row r="317" spans="1:5" ht="12.75">
      <c r="A317" t="str">
        <f t="shared" si="23"/>
        <v>Do</v>
      </c>
      <c r="B317" s="22">
        <f t="shared" si="24"/>
        <v>38302</v>
      </c>
      <c r="C317" s="6">
        <f t="shared" si="21"/>
        <v>0.3056085116958316</v>
      </c>
      <c r="D317" s="6">
        <f t="shared" si="25"/>
        <v>0.6826111401896199</v>
      </c>
      <c r="E317" s="3">
        <f t="shared" si="22"/>
        <v>0.3770026284937883</v>
      </c>
    </row>
    <row r="318" spans="1:5" ht="12.75">
      <c r="A318" t="str">
        <f t="shared" si="23"/>
        <v>Fr</v>
      </c>
      <c r="B318" s="22">
        <f t="shared" si="24"/>
        <v>38303</v>
      </c>
      <c r="C318" s="6">
        <f t="shared" si="21"/>
        <v>0.30681736308135954</v>
      </c>
      <c r="D318" s="6">
        <f t="shared" si="25"/>
        <v>0.6815917952672228</v>
      </c>
      <c r="E318" s="3">
        <f t="shared" si="22"/>
        <v>0.37477443218586326</v>
      </c>
    </row>
    <row r="319" spans="1:5" ht="12.75">
      <c r="A319" t="str">
        <f t="shared" si="23"/>
        <v>Sa</v>
      </c>
      <c r="B319" s="22">
        <f t="shared" si="24"/>
        <v>38304</v>
      </c>
      <c r="C319" s="6">
        <f t="shared" si="21"/>
        <v>0.30802098048509435</v>
      </c>
      <c r="D319" s="6">
        <f t="shared" si="25"/>
        <v>0.6805976244593502</v>
      </c>
      <c r="E319" s="3">
        <f t="shared" si="22"/>
        <v>0.3725766439742559</v>
      </c>
    </row>
    <row r="320" spans="1:5" ht="12.75">
      <c r="A320" t="str">
        <f t="shared" si="23"/>
        <v>So</v>
      </c>
      <c r="B320" s="22">
        <f t="shared" si="24"/>
        <v>38305</v>
      </c>
      <c r="C320" s="6">
        <f t="shared" si="21"/>
        <v>0.3092186808397914</v>
      </c>
      <c r="D320" s="6">
        <f t="shared" si="25"/>
        <v>0.67962927649358</v>
      </c>
      <c r="E320" s="3">
        <f t="shared" si="22"/>
        <v>0.37041059565378853</v>
      </c>
    </row>
    <row r="321" spans="1:5" ht="12.75">
      <c r="A321" t="str">
        <f t="shared" si="23"/>
        <v>Mo</v>
      </c>
      <c r="B321" s="22">
        <f t="shared" si="24"/>
        <v>38306</v>
      </c>
      <c r="C321" s="6">
        <f t="shared" si="21"/>
        <v>0.31040975396847004</v>
      </c>
      <c r="D321" s="6">
        <f t="shared" si="25"/>
        <v>0.6786874028124193</v>
      </c>
      <c r="E321" s="3">
        <f t="shared" si="22"/>
        <v>0.3682776488439493</v>
      </c>
    </row>
    <row r="322" spans="1:5" ht="12.75">
      <c r="A322" t="str">
        <f t="shared" si="23"/>
        <v>Di</v>
      </c>
      <c r="B322" s="22">
        <f t="shared" si="24"/>
        <v>38307</v>
      </c>
      <c r="C322" s="6">
        <f t="shared" si="21"/>
        <v>0.3115934630532213</v>
      </c>
      <c r="D322" s="6">
        <f t="shared" si="25"/>
        <v>0.677772656628564</v>
      </c>
      <c r="E322" s="3">
        <f t="shared" si="22"/>
        <v>0.36617919357534273</v>
      </c>
    </row>
    <row r="323" spans="1:5" ht="12.75">
      <c r="A323" t="str">
        <f t="shared" si="23"/>
        <v>Mi</v>
      </c>
      <c r="B323" s="22">
        <f t="shared" si="24"/>
        <v>38308</v>
      </c>
      <c r="C323" s="6">
        <f aca="true" t="shared" si="26" ref="C323:C367">SunRiseSet($I$1,$I$2,B323,1)/24</f>
        <v>0.3127690452230223</v>
      </c>
      <c r="D323" s="6">
        <f t="shared" si="25"/>
        <v>0.6768856918940477</v>
      </c>
      <c r="E323" s="3">
        <f aca="true" t="shared" si="27" ref="E323:E366">IF(D323-C323&gt;0,D323-C323,D323-C323+1)</f>
        <v>0.3641166466710254</v>
      </c>
    </row>
    <row r="324" spans="1:5" ht="12.75">
      <c r="A324" t="str">
        <f aca="true" t="shared" si="28" ref="A324:A366">TEXT(B324,"TTT")</f>
        <v>Do</v>
      </c>
      <c r="B324" s="22">
        <f aca="true" t="shared" si="29" ref="B324:B366">B323+1</f>
        <v>38309</v>
      </c>
      <c r="C324" s="6">
        <f t="shared" si="26"/>
        <v>0.31393571226598566</v>
      </c>
      <c r="D324" s="6">
        <f t="shared" si="25"/>
        <v>0.6760271621811574</v>
      </c>
      <c r="E324" s="3">
        <f t="shared" si="27"/>
        <v>0.3620914499151718</v>
      </c>
    </row>
    <row r="325" spans="1:5" ht="12.75">
      <c r="A325" t="str">
        <f t="shared" si="28"/>
        <v>Fr</v>
      </c>
      <c r="B325" s="22">
        <f t="shared" si="29"/>
        <v>38310</v>
      </c>
      <c r="C325" s="6">
        <f t="shared" si="26"/>
        <v>0.31509265147105325</v>
      </c>
      <c r="D325" s="6">
        <f t="shared" si="25"/>
        <v>0.6751977194734927</v>
      </c>
      <c r="E325" s="3">
        <f t="shared" si="27"/>
        <v>0.36010506800243947</v>
      </c>
    </row>
    <row r="326" spans="1:5" ht="12.75">
      <c r="A326" t="str">
        <f t="shared" si="28"/>
        <v>Sa</v>
      </c>
      <c r="B326" s="22">
        <f t="shared" si="29"/>
        <v>38311</v>
      </c>
      <c r="C326" s="6">
        <f t="shared" si="26"/>
        <v>0.31623902660362657</v>
      </c>
      <c r="D326" s="6">
        <f t="shared" si="25"/>
        <v>0.6743980128660793</v>
      </c>
      <c r="E326" s="3">
        <f t="shared" si="27"/>
        <v>0.3581589862624527</v>
      </c>
    </row>
    <row r="327" spans="1:5" ht="12.75">
      <c r="A327" t="str">
        <f t="shared" si="28"/>
        <v>So</v>
      </c>
      <c r="B327" s="22">
        <f t="shared" si="29"/>
        <v>38312</v>
      </c>
      <c r="C327" s="6">
        <f t="shared" si="26"/>
        <v>0.31737397901896275</v>
      </c>
      <c r="D327" s="6">
        <f t="shared" si="25"/>
        <v>0.673628687174109</v>
      </c>
      <c r="E327" s="3">
        <f t="shared" si="27"/>
        <v>0.3562547081551462</v>
      </c>
    </row>
    <row r="328" spans="1:5" ht="12.75">
      <c r="A328" t="str">
        <f t="shared" si="28"/>
        <v>Mo</v>
      </c>
      <c r="B328" s="22">
        <f t="shared" si="29"/>
        <v>38313</v>
      </c>
      <c r="C328" s="6">
        <f t="shared" si="26"/>
        <v>0.3184966289164732</v>
      </c>
      <c r="D328" s="6">
        <f t="shared" si="25"/>
        <v>0.6728903814505752</v>
      </c>
      <c r="E328" s="3">
        <f t="shared" si="27"/>
        <v>0.35439375253410205</v>
      </c>
    </row>
    <row r="329" spans="1:5" ht="12.75">
      <c r="A329" t="str">
        <f t="shared" si="28"/>
        <v>Di</v>
      </c>
      <c r="B329" s="22">
        <f t="shared" si="29"/>
        <v>38314</v>
      </c>
      <c r="C329" s="6">
        <f t="shared" si="26"/>
        <v>0.3196060767371894</v>
      </c>
      <c r="D329" s="6">
        <f t="shared" si="25"/>
        <v>0.6721837274139025</v>
      </c>
      <c r="E329" s="3">
        <f t="shared" si="27"/>
        <v>0.35257765067671315</v>
      </c>
    </row>
    <row r="330" spans="1:5" ht="12.75">
      <c r="A330" t="str">
        <f t="shared" si="28"/>
        <v>Mi</v>
      </c>
      <c r="B330" s="22">
        <f t="shared" si="29"/>
        <v>38315</v>
      </c>
      <c r="C330" s="6">
        <f t="shared" si="26"/>
        <v>0.3207014047057308</v>
      </c>
      <c r="D330" s="6">
        <f t="shared" si="25"/>
        <v>0.6715093477875334</v>
      </c>
      <c r="E330" s="3">
        <f t="shared" si="27"/>
        <v>0.3508079430818026</v>
      </c>
    </row>
    <row r="331" spans="1:5" ht="12.75">
      <c r="A331" t="str">
        <f t="shared" si="28"/>
        <v>Do</v>
      </c>
      <c r="B331" s="22">
        <f t="shared" si="29"/>
        <v>38316</v>
      </c>
      <c r="C331" s="6">
        <f t="shared" si="26"/>
        <v>0.32178167851703204</v>
      </c>
      <c r="D331" s="6">
        <f aca="true" t="shared" si="30" ref="D331:D366">SunRiseSet($I$1,$I$2,B331,0)/24</f>
        <v>0.670867854554427</v>
      </c>
      <c r="E331" s="3">
        <f t="shared" si="27"/>
        <v>0.34908617603739495</v>
      </c>
    </row>
    <row r="332" spans="1:5" ht="12.75">
      <c r="A332" t="str">
        <f t="shared" si="28"/>
        <v>Fr</v>
      </c>
      <c r="B332" s="22">
        <f t="shared" si="29"/>
        <v>38317</v>
      </c>
      <c r="C332" s="6">
        <f t="shared" si="26"/>
        <v>0.32284594916694664</v>
      </c>
      <c r="D332" s="6">
        <f t="shared" si="30"/>
        <v>0.6702598471304478</v>
      </c>
      <c r="E332" s="3">
        <f t="shared" si="27"/>
        <v>0.3474138979635012</v>
      </c>
    </row>
    <row r="333" spans="1:5" ht="12.75">
      <c r="A333" t="str">
        <f t="shared" si="28"/>
        <v>Sa</v>
      </c>
      <c r="B333" s="22">
        <f t="shared" si="29"/>
        <v>38318</v>
      </c>
      <c r="C333" s="6">
        <f t="shared" si="26"/>
        <v>0.32389325492456494</v>
      </c>
      <c r="D333" s="6">
        <f t="shared" si="30"/>
        <v>0.6696859104617531</v>
      </c>
      <c r="E333" s="3">
        <f t="shared" si="27"/>
        <v>0.34579265553718813</v>
      </c>
    </row>
    <row r="334" spans="1:5" ht="12.75">
      <c r="A334" t="str">
        <f t="shared" si="28"/>
        <v>So</v>
      </c>
      <c r="B334" s="22">
        <f t="shared" si="29"/>
        <v>38319</v>
      </c>
      <c r="C334" s="6">
        <f t="shared" si="26"/>
        <v>0.32492262344275225</v>
      </c>
      <c r="D334" s="6">
        <f t="shared" si="30"/>
        <v>0.6691466130524356</v>
      </c>
      <c r="E334" s="3">
        <f t="shared" si="27"/>
        <v>0.34422398960968337</v>
      </c>
    </row>
    <row r="335" spans="1:5" ht="12.75">
      <c r="A335" t="str">
        <f t="shared" si="28"/>
        <v>Mo</v>
      </c>
      <c r="B335" s="22">
        <f t="shared" si="29"/>
        <v>38320</v>
      </c>
      <c r="C335" s="6">
        <f t="shared" si="26"/>
        <v>0.3259330740019722</v>
      </c>
      <c r="D335" s="6">
        <f t="shared" si="30"/>
        <v>0.6686425049299256</v>
      </c>
      <c r="E335" s="3">
        <f t="shared" si="27"/>
        <v>0.3427094309279534</v>
      </c>
    </row>
    <row r="336" spans="1:5" ht="12.75">
      <c r="A336" t="str">
        <f t="shared" si="28"/>
        <v>Di</v>
      </c>
      <c r="B336" s="22">
        <f t="shared" si="29"/>
        <v>38321</v>
      </c>
      <c r="C336" s="6">
        <f t="shared" si="26"/>
        <v>0.3269236198809576</v>
      </c>
      <c r="D336" s="6">
        <f t="shared" si="30"/>
        <v>0.6681741155568774</v>
      </c>
      <c r="E336" s="3">
        <f t="shared" si="27"/>
        <v>0.34125049567591986</v>
      </c>
    </row>
    <row r="337" spans="1:5" ht="12.75">
      <c r="A337" t="str">
        <f t="shared" si="28"/>
        <v>Mi</v>
      </c>
      <c r="B337" s="22">
        <f t="shared" si="29"/>
        <v>38322</v>
      </c>
      <c r="C337" s="6">
        <f t="shared" si="26"/>
        <v>0.32789327084627246</v>
      </c>
      <c r="D337" s="6">
        <f t="shared" si="30"/>
        <v>0.6677419516995453</v>
      </c>
      <c r="E337" s="3">
        <f t="shared" si="27"/>
        <v>0.33984868085327286</v>
      </c>
    </row>
    <row r="338" spans="1:5" ht="12.75">
      <c r="A338" t="str">
        <f t="shared" si="28"/>
        <v>Do</v>
      </c>
      <c r="B338" s="22">
        <f t="shared" si="29"/>
        <v>38323</v>
      </c>
      <c r="C338" s="6">
        <f t="shared" si="26"/>
        <v>0.32884103575120965</v>
      </c>
      <c r="D338" s="6">
        <f t="shared" si="30"/>
        <v>0.6673464952639186</v>
      </c>
      <c r="E338" s="3">
        <f t="shared" si="27"/>
        <v>0.338505459512709</v>
      </c>
    </row>
    <row r="339" spans="1:5" ht="12.75">
      <c r="A339" t="str">
        <f t="shared" si="28"/>
        <v>Fr</v>
      </c>
      <c r="B339" s="22">
        <f t="shared" si="29"/>
        <v>38324</v>
      </c>
      <c r="C339" s="6">
        <f t="shared" si="26"/>
        <v>0.3297659252329002</v>
      </c>
      <c r="D339" s="6">
        <f t="shared" si="30"/>
        <v>0.6669882011121068</v>
      </c>
      <c r="E339" s="3">
        <f t="shared" si="27"/>
        <v>0.33722227587920656</v>
      </c>
    </row>
    <row r="340" spans="1:5" ht="12.75">
      <c r="A340" t="str">
        <f t="shared" si="28"/>
        <v>Sa</v>
      </c>
      <c r="B340" s="22">
        <f t="shared" si="29"/>
        <v>38325</v>
      </c>
      <c r="C340" s="6">
        <f t="shared" si="26"/>
        <v>0.3306669544949494</v>
      </c>
      <c r="D340" s="6">
        <f t="shared" si="30"/>
        <v>0.6666674948726637</v>
      </c>
      <c r="E340" s="3">
        <f t="shared" si="27"/>
        <v>0.3360005403777143</v>
      </c>
    </row>
    <row r="341" spans="1:5" ht="12.75">
      <c r="A341" t="str">
        <f t="shared" si="28"/>
        <v>So</v>
      </c>
      <c r="B341" s="22">
        <f t="shared" si="29"/>
        <v>38326</v>
      </c>
      <c r="C341" s="6">
        <f t="shared" si="26"/>
        <v>0.33154314616138714</v>
      </c>
      <c r="D341" s="6">
        <f t="shared" si="30"/>
        <v>0.6663847707596375</v>
      </c>
      <c r="E341" s="3">
        <f t="shared" si="27"/>
        <v>0.3348416245982504</v>
      </c>
    </row>
    <row r="342" spans="1:5" ht="12.75">
      <c r="A342" t="str">
        <f t="shared" si="28"/>
        <v>Mo</v>
      </c>
      <c r="B342" s="22">
        <f t="shared" si="29"/>
        <v>38327</v>
      </c>
      <c r="C342" s="6">
        <f t="shared" si="26"/>
        <v>0.3323935331862837</v>
      </c>
      <c r="D342" s="6">
        <f t="shared" si="30"/>
        <v>0.6661403894161472</v>
      </c>
      <c r="E342" s="3">
        <f t="shared" si="27"/>
        <v>0.3337468562298635</v>
      </c>
    </row>
    <row r="343" spans="1:5" ht="12.75">
      <c r="A343" t="str">
        <f t="shared" si="28"/>
        <v>Di</v>
      </c>
      <c r="B343" s="22">
        <f t="shared" si="29"/>
        <v>38328</v>
      </c>
      <c r="C343" s="6">
        <f t="shared" si="26"/>
        <v>0.333217161802039</v>
      </c>
      <c r="D343" s="6">
        <f t="shared" si="30"/>
        <v>0.6659346757991677</v>
      </c>
      <c r="E343" s="3">
        <f t="shared" si="27"/>
        <v>0.3327175139971287</v>
      </c>
    </row>
    <row r="344" spans="1:5" ht="12.75">
      <c r="A344" t="str">
        <f t="shared" si="28"/>
        <v>Mi</v>
      </c>
      <c r="B344" s="22">
        <f t="shared" si="29"/>
        <v>38329</v>
      </c>
      <c r="C344" s="6">
        <f t="shared" si="26"/>
        <v>0.33401309448814237</v>
      </c>
      <c r="D344" s="6">
        <f t="shared" si="30"/>
        <v>0.6657679171229074</v>
      </c>
      <c r="E344" s="3">
        <f t="shared" si="27"/>
        <v>0.331754822634765</v>
      </c>
    </row>
    <row r="345" spans="1:5" ht="12.75">
      <c r="A345" t="str">
        <f t="shared" si="28"/>
        <v>Do</v>
      </c>
      <c r="B345" s="22">
        <f t="shared" si="29"/>
        <v>38330</v>
      </c>
      <c r="C345" s="6">
        <f t="shared" si="26"/>
        <v>0.3347804129411566</v>
      </c>
      <c r="D345" s="6">
        <f t="shared" si="30"/>
        <v>0.6656403608787195</v>
      </c>
      <c r="E345" s="3">
        <f t="shared" si="27"/>
        <v>0.33085994793756285</v>
      </c>
    </row>
    <row r="346" spans="1:5" ht="12.75">
      <c r="A346" t="str">
        <f t="shared" si="28"/>
        <v>Fr</v>
      </c>
      <c r="B346" s="22">
        <f t="shared" si="29"/>
        <v>38331</v>
      </c>
      <c r="C346" s="6">
        <f t="shared" si="26"/>
        <v>0.33551822102583445</v>
      </c>
      <c r="D346" s="6">
        <f t="shared" si="30"/>
        <v>0.6655522129498135</v>
      </c>
      <c r="E346" s="3">
        <f t="shared" si="27"/>
        <v>0.33003399192397903</v>
      </c>
    </row>
    <row r="347" spans="1:5" ht="12.75">
      <c r="A347" t="str">
        <f t="shared" si="28"/>
        <v>Sa</v>
      </c>
      <c r="B347" s="22">
        <f t="shared" si="29"/>
        <v>38332</v>
      </c>
      <c r="C347" s="6">
        <f t="shared" si="26"/>
        <v>0.3362256476866372</v>
      </c>
      <c r="D347" s="6">
        <f t="shared" si="30"/>
        <v>0.6655036358391201</v>
      </c>
      <c r="E347" s="3">
        <f t="shared" si="27"/>
        <v>0.3292779881524829</v>
      </c>
    </row>
    <row r="348" spans="1:5" ht="12.75">
      <c r="A348" t="str">
        <f t="shared" si="28"/>
        <v>So</v>
      </c>
      <c r="B348" s="22">
        <f t="shared" si="29"/>
        <v>38333</v>
      </c>
      <c r="C348" s="6">
        <f t="shared" si="26"/>
        <v>0.3369018497985445</v>
      </c>
      <c r="D348" s="6">
        <f t="shared" si="30"/>
        <v>0.6654947470285364</v>
      </c>
      <c r="E348" s="3">
        <f t="shared" si="27"/>
        <v>0.3285928972299919</v>
      </c>
    </row>
    <row r="349" spans="1:5" ht="12.75">
      <c r="A349" t="str">
        <f t="shared" si="28"/>
        <v>Mo</v>
      </c>
      <c r="B349" s="22">
        <f t="shared" si="29"/>
        <v>38334</v>
      </c>
      <c r="C349" s="6">
        <f t="shared" si="26"/>
        <v>0.3375460149359157</v>
      </c>
      <c r="D349" s="6">
        <f t="shared" si="30"/>
        <v>0.6655256174873511</v>
      </c>
      <c r="E349" s="3">
        <f t="shared" si="27"/>
        <v>0.3279796025514354</v>
      </c>
    </row>
    <row r="350" spans="1:5" ht="12.75">
      <c r="A350" t="str">
        <f t="shared" si="28"/>
        <v>Di</v>
      </c>
      <c r="B350" s="22">
        <f t="shared" si="29"/>
        <v>38335</v>
      </c>
      <c r="C350" s="6">
        <f t="shared" si="26"/>
        <v>0.338157364038333</v>
      </c>
      <c r="D350" s="6">
        <f t="shared" si="30"/>
        <v>0.6655962703469763</v>
      </c>
      <c r="E350" s="3">
        <f t="shared" si="27"/>
        <v>0.3274389063086433</v>
      </c>
    </row>
    <row r="351" spans="1:5" ht="12.75">
      <c r="A351" t="str">
        <f t="shared" si="28"/>
        <v>Mi</v>
      </c>
      <c r="B351" s="22">
        <f t="shared" si="29"/>
        <v>38336</v>
      </c>
      <c r="C351" s="6">
        <f t="shared" si="26"/>
        <v>0.3387351539527957</v>
      </c>
      <c r="D351" s="6">
        <f t="shared" si="30"/>
        <v>0.6657066797581603</v>
      </c>
      <c r="E351" s="3">
        <f t="shared" si="27"/>
        <v>0.32697152580536465</v>
      </c>
    </row>
    <row r="352" spans="1:5" ht="12.75">
      <c r="A352" t="str">
        <f t="shared" si="28"/>
        <v>Do</v>
      </c>
      <c r="B352" s="22">
        <f t="shared" si="29"/>
        <v>38337</v>
      </c>
      <c r="C352" s="6">
        <f t="shared" si="26"/>
        <v>0.3392786798323821</v>
      </c>
      <c r="D352" s="6">
        <f t="shared" si="30"/>
        <v>0.6658567699456156</v>
      </c>
      <c r="E352" s="3">
        <f t="shared" si="27"/>
        <v>0.3265780901132335</v>
      </c>
    </row>
    <row r="353" spans="1:5" ht="12.75">
      <c r="A353" t="str">
        <f t="shared" si="28"/>
        <v>Fr</v>
      </c>
      <c r="B353" s="22">
        <f t="shared" si="29"/>
        <v>38338</v>
      </c>
      <c r="C353" s="6">
        <f t="shared" si="26"/>
        <v>0.3397872773725379</v>
      </c>
      <c r="D353" s="6">
        <f t="shared" si="30"/>
        <v>0.6660464144735173</v>
      </c>
      <c r="E353" s="3">
        <f t="shared" si="27"/>
        <v>0.3262591371009794</v>
      </c>
    </row>
    <row r="354" spans="1:5" ht="12.75">
      <c r="A354" t="str">
        <f t="shared" si="28"/>
        <v>Sa</v>
      </c>
      <c r="B354" s="22">
        <f t="shared" si="29"/>
        <v>38339</v>
      </c>
      <c r="C354" s="6">
        <f t="shared" si="26"/>
        <v>0.3402603248674709</v>
      </c>
      <c r="D354" s="6">
        <f t="shared" si="30"/>
        <v>0.6662754357335822</v>
      </c>
      <c r="E354" s="3">
        <f t="shared" si="27"/>
        <v>0.3260151108661113</v>
      </c>
    </row>
    <row r="355" spans="1:5" ht="12.75">
      <c r="A355" t="str">
        <f t="shared" si="28"/>
        <v>So</v>
      </c>
      <c r="B355" s="22">
        <f t="shared" si="29"/>
        <v>38340</v>
      </c>
      <c r="C355" s="6">
        <f t="shared" si="26"/>
        <v>0.34069724507071925</v>
      </c>
      <c r="D355" s="6">
        <f t="shared" si="30"/>
        <v>0.6665436046654732</v>
      </c>
      <c r="E355" s="3">
        <f t="shared" si="27"/>
        <v>0.325846359594754</v>
      </c>
    </row>
    <row r="356" spans="1:5" ht="12.75">
      <c r="A356" t="str">
        <f t="shared" si="28"/>
        <v>Mo</v>
      </c>
      <c r="B356" s="22">
        <f t="shared" si="29"/>
        <v>38341</v>
      </c>
      <c r="C356" s="6">
        <f t="shared" si="26"/>
        <v>0.34109750684580925</v>
      </c>
      <c r="D356" s="6">
        <f t="shared" si="30"/>
        <v>0.6668506407171225</v>
      </c>
      <c r="E356" s="3">
        <f t="shared" si="27"/>
        <v>0.32575313387131327</v>
      </c>
    </row>
    <row r="357" spans="1:5" ht="12.75">
      <c r="A357" t="str">
        <f t="shared" si="28"/>
        <v>Di</v>
      </c>
      <c r="B357" s="22">
        <f t="shared" si="29"/>
        <v>38342</v>
      </c>
      <c r="C357" s="6">
        <f t="shared" si="26"/>
        <v>0.34146062602362587</v>
      </c>
      <c r="D357" s="6">
        <f t="shared" si="30"/>
        <v>0.667196211478891</v>
      </c>
      <c r="E357" s="3">
        <f t="shared" si="27"/>
        <v>0.3257355854552651</v>
      </c>
    </row>
    <row r="358" spans="1:5" ht="12.75">
      <c r="A358" t="str">
        <f t="shared" si="28"/>
        <v>Mi</v>
      </c>
      <c r="B358" s="22">
        <f t="shared" si="29"/>
        <v>38343</v>
      </c>
      <c r="C358" s="6">
        <f t="shared" si="26"/>
        <v>0.3417861688847004</v>
      </c>
      <c r="D358" s="6">
        <f t="shared" si="30"/>
        <v>0.667579935422388</v>
      </c>
      <c r="E358" s="3">
        <f t="shared" si="27"/>
        <v>0.3257937665376876</v>
      </c>
    </row>
    <row r="359" spans="1:5" ht="12.75">
      <c r="A359" t="str">
        <f t="shared" si="28"/>
        <v>Do</v>
      </c>
      <c r="B359" s="22">
        <f t="shared" si="29"/>
        <v>38344</v>
      </c>
      <c r="C359" s="6">
        <f t="shared" si="26"/>
        <v>0.3420737496890171</v>
      </c>
      <c r="D359" s="6">
        <f t="shared" si="30"/>
        <v>0.6680013791742322</v>
      </c>
      <c r="E359" s="3">
        <f t="shared" si="27"/>
        <v>0.3259276294852151</v>
      </c>
    </row>
    <row r="360" spans="1:5" ht="12.75">
      <c r="A360" t="str">
        <f t="shared" si="28"/>
        <v>Fr</v>
      </c>
      <c r="B360" s="22">
        <f t="shared" si="29"/>
        <v>38345</v>
      </c>
      <c r="C360" s="6">
        <f t="shared" si="26"/>
        <v>0.3423230336750611</v>
      </c>
      <c r="D360" s="6">
        <f t="shared" si="30"/>
        <v>0.6684600607491271</v>
      </c>
      <c r="E360" s="3">
        <f t="shared" si="27"/>
        <v>0.326137027074066</v>
      </c>
    </row>
    <row r="361" spans="1:5" ht="12.75">
      <c r="A361" t="str">
        <f t="shared" si="28"/>
        <v>Sa</v>
      </c>
      <c r="B361" s="22">
        <f t="shared" si="29"/>
        <v>38346</v>
      </c>
      <c r="C361" s="6">
        <f t="shared" si="26"/>
        <v>0.34253373695574124</v>
      </c>
      <c r="D361" s="6">
        <f t="shared" si="30"/>
        <v>0.668955450167425</v>
      </c>
      <c r="E361" s="3">
        <f t="shared" si="27"/>
        <v>0.32642171321168373</v>
      </c>
    </row>
    <row r="362" spans="1:5" ht="12.75">
      <c r="A362" t="str">
        <f t="shared" si="28"/>
        <v>So</v>
      </c>
      <c r="B362" s="22">
        <f t="shared" si="29"/>
        <v>38347</v>
      </c>
      <c r="C362" s="6">
        <f t="shared" si="26"/>
        <v>0.3427056267393587</v>
      </c>
      <c r="D362" s="6">
        <f t="shared" si="30"/>
        <v>0.6694869708778178</v>
      </c>
      <c r="E362" s="3">
        <f t="shared" si="27"/>
        <v>0.3267813441384591</v>
      </c>
    </row>
    <row r="363" spans="1:5" ht="12.75">
      <c r="A363" t="str">
        <f t="shared" si="28"/>
        <v>Mo</v>
      </c>
      <c r="B363" s="22">
        <f t="shared" si="29"/>
        <v>38348</v>
      </c>
      <c r="C363" s="6">
        <f t="shared" si="26"/>
        <v>0.34283852130697007</v>
      </c>
      <c r="D363" s="6">
        <f t="shared" si="30"/>
        <v>0.6700540014040929</v>
      </c>
      <c r="E363" s="3">
        <f t="shared" si="27"/>
        <v>0.3272154800971228</v>
      </c>
    </row>
    <row r="364" spans="1:5" ht="12.75">
      <c r="A364" t="str">
        <f t="shared" si="28"/>
        <v>Di</v>
      </c>
      <c r="B364" s="22">
        <f t="shared" si="29"/>
        <v>38349</v>
      </c>
      <c r="C364" s="6">
        <f t="shared" si="26"/>
        <v>0.34293228975129053</v>
      </c>
      <c r="D364" s="6">
        <f t="shared" si="30"/>
        <v>0.6706558772039392</v>
      </c>
      <c r="E364" s="3">
        <f t="shared" si="27"/>
        <v>0.3277235874526486</v>
      </c>
    </row>
    <row r="365" spans="1:5" ht="12.75">
      <c r="A365" t="str">
        <f t="shared" si="28"/>
        <v>Mi</v>
      </c>
      <c r="B365" s="22">
        <f t="shared" si="29"/>
        <v>38350</v>
      </c>
      <c r="C365" s="6">
        <f t="shared" si="26"/>
        <v>0.3429868514845704</v>
      </c>
      <c r="D365" s="6">
        <f t="shared" si="30"/>
        <v>0.6712918927257405</v>
      </c>
      <c r="E365" s="3">
        <f t="shared" si="27"/>
        <v>0.3283050412411701</v>
      </c>
    </row>
    <row r="366" spans="1:5" ht="12.75">
      <c r="A366" t="str">
        <f t="shared" si="28"/>
        <v>Do</v>
      </c>
      <c r="B366" s="22">
        <f t="shared" si="29"/>
        <v>38351</v>
      </c>
      <c r="C366" s="6">
        <f t="shared" si="26"/>
        <v>0.3430021755250483</v>
      </c>
      <c r="D366" s="6">
        <f t="shared" si="30"/>
        <v>0.6719613036474262</v>
      </c>
      <c r="E366" s="3">
        <f t="shared" si="27"/>
        <v>0.32895912812237793</v>
      </c>
    </row>
    <row r="367" spans="1:5" ht="12.75">
      <c r="A367" t="str">
        <f>TEXT(B367,"TTT")</f>
        <v>Fr</v>
      </c>
      <c r="B367" s="22">
        <f>B366+1</f>
        <v>38352</v>
      </c>
      <c r="C367" s="6">
        <f t="shared" si="26"/>
        <v>0.3429782795735367</v>
      </c>
      <c r="D367" s="6">
        <f>SunRiseSet($I$1,$I$2,B367,0)/24</f>
        <v>0.6726633292798351</v>
      </c>
      <c r="E367" s="3">
        <f>IF(D367-C367&gt;0,D367-C367,D367-C367+1)</f>
        <v>0.32968504970629836</v>
      </c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&amp;C&amp;"Arial,Fett"&amp;16Sonnenaufgang und Sonnenuntergang</oddHeader>
    <oddFooter>&amp;L&amp;8Dr. Dietrich Münchmeyer&amp;C&amp;8Seite &amp;P&amp;R&amp;8&amp;F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R67"/>
  <sheetViews>
    <sheetView zoomScale="50" zoomScaleNormal="50" workbookViewId="0" topLeftCell="A2">
      <selection activeCell="A4" sqref="A4"/>
    </sheetView>
  </sheetViews>
  <sheetFormatPr defaultColWidth="11.421875" defaultRowHeight="12.75"/>
  <sheetData>
    <row r="1" spans="1:18" ht="12.75">
      <c r="A1" s="27" t="s">
        <v>8</v>
      </c>
      <c r="B1" s="28"/>
      <c r="C1" s="29"/>
      <c r="D1" s="27" t="s">
        <v>9</v>
      </c>
      <c r="E1" s="28"/>
      <c r="F1" s="29"/>
      <c r="G1" s="27" t="s">
        <v>10</v>
      </c>
      <c r="H1" s="28"/>
      <c r="I1" s="29"/>
      <c r="J1" s="27" t="s">
        <v>11</v>
      </c>
      <c r="K1" s="28"/>
      <c r="L1" s="29"/>
      <c r="M1" s="27" t="s">
        <v>12</v>
      </c>
      <c r="N1" s="28"/>
      <c r="O1" s="29"/>
      <c r="P1" s="27" t="s">
        <v>13</v>
      </c>
      <c r="Q1" s="28"/>
      <c r="R1" s="29"/>
    </row>
    <row r="2" spans="1:18" ht="12.75">
      <c r="A2" s="8" t="s">
        <v>0</v>
      </c>
      <c r="B2" s="1" t="s">
        <v>1</v>
      </c>
      <c r="C2" s="9" t="s">
        <v>2</v>
      </c>
      <c r="D2" s="8" t="s">
        <v>0</v>
      </c>
      <c r="E2" s="1" t="s">
        <v>1</v>
      </c>
      <c r="F2" s="9" t="s">
        <v>2</v>
      </c>
      <c r="G2" s="8" t="s">
        <v>0</v>
      </c>
      <c r="H2" s="1" t="s">
        <v>1</v>
      </c>
      <c r="I2" s="9" t="s">
        <v>2</v>
      </c>
      <c r="J2" s="8" t="s">
        <v>0</v>
      </c>
      <c r="K2" s="1" t="s">
        <v>1</v>
      </c>
      <c r="L2" s="9" t="s">
        <v>2</v>
      </c>
      <c r="M2" s="8" t="s">
        <v>0</v>
      </c>
      <c r="N2" s="1" t="s">
        <v>1</v>
      </c>
      <c r="O2" s="9" t="s">
        <v>2</v>
      </c>
      <c r="P2" s="8" t="s">
        <v>0</v>
      </c>
      <c r="Q2" s="1" t="s">
        <v>1</v>
      </c>
      <c r="R2" s="9" t="s">
        <v>2</v>
      </c>
    </row>
    <row r="3" spans="1:18" ht="12.75">
      <c r="A3" s="10">
        <v>37987</v>
      </c>
      <c r="B3" s="11">
        <f>VLOOKUP(A3,SUNRISE!$B:$D,2,FALSE)</f>
        <v>0.34301639387194865</v>
      </c>
      <c r="C3" s="12">
        <f>VLOOKUP(A3,SUNRISE!$B:$D,3,FALSE)</f>
        <v>0.6729016403773066</v>
      </c>
      <c r="D3" s="10">
        <f>A33+1</f>
        <v>38018</v>
      </c>
      <c r="E3" s="11">
        <f>VLOOKUP(D3,SUNRISE!$B:$D,2,FALSE)</f>
        <v>0.32436858161660487</v>
      </c>
      <c r="F3" s="12">
        <f>VLOOKUP(D3,SUNRISE!$B:$D,3,FALSE)</f>
        <v>0.7059329435984463</v>
      </c>
      <c r="G3" s="10">
        <f>D31+1</f>
        <v>38047</v>
      </c>
      <c r="H3" s="11">
        <f>VLOOKUP(G3,SUNRISE!$B:$D,2,FALSE)</f>
        <v>0.2860621603372846</v>
      </c>
      <c r="I3" s="12">
        <f>VLOOKUP(G3,SUNRISE!$B:$D,3,FALSE)</f>
        <v>0.742460478736382</v>
      </c>
      <c r="J3" s="10">
        <f>G33+1</f>
        <v>38078</v>
      </c>
      <c r="K3" s="11">
        <f>VLOOKUP(J3,SUNRISE!$B:$D,2,FALSE)</f>
        <v>0.27905758377707907</v>
      </c>
      <c r="L3" s="12">
        <f>VLOOKUP(J3,SUNRISE!$B:$D,3,FALSE)</f>
        <v>0.8209312583775349</v>
      </c>
      <c r="M3" s="10">
        <f>J32+1</f>
        <v>38108</v>
      </c>
      <c r="N3" s="11">
        <f>VLOOKUP(M3,SUNRISE!$B:$D,2,FALSE)</f>
        <v>0.23494962928103025</v>
      </c>
      <c r="O3" s="12">
        <f>VLOOKUP(M3,SUNRISE!$B:$D,3,FALSE)</f>
        <v>0.8556755495674312</v>
      </c>
      <c r="P3" s="10">
        <f>M33+1</f>
        <v>38139</v>
      </c>
      <c r="Q3" s="11">
        <f>VLOOKUP(P3,SUNRISE!$B:$D,2,FALSE)</f>
        <v>0.20513824854945195</v>
      </c>
      <c r="R3" s="12">
        <f>VLOOKUP(P3,SUNRISE!$B:$D,3,FALSE)</f>
        <v>0.886402628171964</v>
      </c>
    </row>
    <row r="4" spans="1:18" ht="12.75">
      <c r="A4" s="10">
        <f>A3+1</f>
        <v>37988</v>
      </c>
      <c r="B4" s="11">
        <f>VLOOKUP(A4,SUNRISE!$B:$D,2,FALSE)</f>
        <v>0.34294318954230346</v>
      </c>
      <c r="C4" s="12">
        <f>VLOOKUP(A4,SUNRISE!$B:$D,3,FALSE)</f>
        <v>0.6736435888506801</v>
      </c>
      <c r="D4" s="10">
        <f>D3+1</f>
        <v>38019</v>
      </c>
      <c r="E4" s="11">
        <f>VLOOKUP(D4,SUNRISE!$B:$D,2,FALSE)</f>
        <v>0.3232935999676155</v>
      </c>
      <c r="F4" s="12">
        <f>VLOOKUP(D4,SUNRISE!$B:$D,3,FALSE)</f>
        <v>0.7071928938876182</v>
      </c>
      <c r="G4" s="10">
        <f aca="true" t="shared" si="0" ref="G4:G33">G3+1</f>
        <v>38048</v>
      </c>
      <c r="H4" s="11">
        <f>VLOOKUP(G4,SUNRISE!$B:$D,2,FALSE)</f>
        <v>0.2845532256105809</v>
      </c>
      <c r="I4" s="12">
        <f>VLOOKUP(G4,SUNRISE!$B:$D,3,FALSE)</f>
        <v>0.7436852264461318</v>
      </c>
      <c r="J4" s="10">
        <f aca="true" t="shared" si="1" ref="J4:J32">J3+1</f>
        <v>38079</v>
      </c>
      <c r="K4" s="11">
        <f>VLOOKUP(J4,SUNRISE!$B:$D,2,FALSE)</f>
        <v>0.2774823103749744</v>
      </c>
      <c r="L4" s="12">
        <f>VLOOKUP(J4,SUNRISE!$B:$D,3,FALSE)</f>
        <v>0.8220955171582327</v>
      </c>
      <c r="M4" s="10">
        <f aca="true" t="shared" si="2" ref="M4:M33">M3+1</f>
        <v>38109</v>
      </c>
      <c r="N4" s="11">
        <f>VLOOKUP(M4,SUNRISE!$B:$D,2,FALSE)</f>
        <v>0.23365797334269978</v>
      </c>
      <c r="O4" s="12">
        <f>VLOOKUP(M4,SUNRISE!$B:$D,3,FALSE)</f>
        <v>0.8568098725643846</v>
      </c>
      <c r="P4" s="10">
        <f aca="true" t="shared" si="3" ref="P4:P32">P3+1</f>
        <v>38140</v>
      </c>
      <c r="Q4" s="11">
        <f>VLOOKUP(P4,SUNRISE!$B:$D,2,FALSE)</f>
        <v>0.2046210684583142</v>
      </c>
      <c r="R4" s="12">
        <f>VLOOKUP(P4,SUNRISE!$B:$D,3,FALSE)</f>
        <v>0.8871270807666704</v>
      </c>
    </row>
    <row r="5" spans="1:18" ht="12.75">
      <c r="A5" s="10">
        <f aca="true" t="shared" si="4" ref="A5:A33">A4+1</f>
        <v>37989</v>
      </c>
      <c r="B5" s="11">
        <f>VLOOKUP(A5,SUNRISE!$B:$D,2,FALSE)</f>
        <v>0.34283097836664966</v>
      </c>
      <c r="C5" s="12">
        <f>VLOOKUP(A5,SUNRISE!$B:$D,3,FALSE)</f>
        <v>0.6744162674727358</v>
      </c>
      <c r="D5" s="10">
        <f aca="true" t="shared" si="5" ref="D5:D30">D4+1</f>
        <v>38020</v>
      </c>
      <c r="E5" s="11">
        <f>VLOOKUP(D5,SUNRISE!$B:$D,2,FALSE)</f>
        <v>0.32219586520870286</v>
      </c>
      <c r="F5" s="12">
        <f>VLOOKUP(D5,SUNRISE!$B:$D,3,FALSE)</f>
        <v>0.7084564221489394</v>
      </c>
      <c r="G5" s="10">
        <f t="shared" si="0"/>
        <v>38049</v>
      </c>
      <c r="H5" s="11">
        <f>VLOOKUP(G5,SUNRISE!$B:$D,2,FALSE)</f>
        <v>0.28303653703093223</v>
      </c>
      <c r="I5" s="12">
        <f>VLOOKUP(G5,SUNRISE!$B:$D,3,FALSE)</f>
        <v>0.7449067143820773</v>
      </c>
      <c r="J5" s="10">
        <f t="shared" si="1"/>
        <v>38080</v>
      </c>
      <c r="K5" s="11">
        <f>VLOOKUP(J5,SUNRISE!$B:$D,2,FALSE)</f>
        <v>0.27591062941034306</v>
      </c>
      <c r="L5" s="12">
        <f>VLOOKUP(J5,SUNRISE!$B:$D,3,FALSE)</f>
        <v>0.823259441487254</v>
      </c>
      <c r="M5" s="10">
        <f t="shared" si="2"/>
        <v>38110</v>
      </c>
      <c r="N5" s="11">
        <f>VLOOKUP(M5,SUNRISE!$B:$D,2,FALSE)</f>
        <v>0.23238291100584885</v>
      </c>
      <c r="O5" s="12">
        <f>VLOOKUP(M5,SUNRISE!$B:$D,3,FALSE)</f>
        <v>0.8579400474710308</v>
      </c>
      <c r="P5" s="10">
        <f t="shared" si="3"/>
        <v>38141</v>
      </c>
      <c r="Q5" s="11">
        <f>VLOOKUP(P5,SUNRISE!$B:$D,2,FALSE)</f>
        <v>0.20413725999587537</v>
      </c>
      <c r="R5" s="12">
        <f>VLOOKUP(P5,SUNRISE!$B:$D,3,FALSE)</f>
        <v>0.8878263046151545</v>
      </c>
    </row>
    <row r="6" spans="1:18" ht="12.75">
      <c r="A6" s="10">
        <f t="shared" si="4"/>
        <v>37990</v>
      </c>
      <c r="B6" s="11">
        <f>VLOOKUP(A6,SUNRISE!$B:$D,2,FALSE)</f>
        <v>0.3426799280381962</v>
      </c>
      <c r="C6" s="12">
        <f>VLOOKUP(A6,SUNRISE!$B:$D,3,FALSE)</f>
        <v>0.6752187953276602</v>
      </c>
      <c r="D6" s="10">
        <f t="shared" si="5"/>
        <v>38021</v>
      </c>
      <c r="E6" s="11">
        <f>VLOOKUP(D6,SUNRISE!$B:$D,2,FALSE)</f>
        <v>0.32107600218891025</v>
      </c>
      <c r="F6" s="12">
        <f>VLOOKUP(D6,SUNRISE!$B:$D,3,FALSE)</f>
        <v>0.709722957408701</v>
      </c>
      <c r="G6" s="10">
        <f t="shared" si="0"/>
        <v>38050</v>
      </c>
      <c r="H6" s="11">
        <f>VLOOKUP(G6,SUNRISE!$B:$D,2,FALSE)</f>
        <v>0.28151250295175734</v>
      </c>
      <c r="I6" s="12">
        <f>VLOOKUP(G6,SUNRISE!$B:$D,3,FALSE)</f>
        <v>0.7461249728758442</v>
      </c>
      <c r="J6" s="10">
        <f t="shared" si="1"/>
        <v>38081</v>
      </c>
      <c r="K6" s="11">
        <f>VLOOKUP(J6,SUNRISE!$B:$D,2,FALSE)</f>
        <v>0.2743429052080813</v>
      </c>
      <c r="L6" s="12">
        <f>VLOOKUP(J6,SUNRISE!$B:$D,3,FALSE)</f>
        <v>0.8244230962548001</v>
      </c>
      <c r="M6" s="10">
        <f t="shared" si="2"/>
        <v>38111</v>
      </c>
      <c r="N6" s="11">
        <f>VLOOKUP(M6,SUNRISE!$B:$D,2,FALSE)</f>
        <v>0.23112497259393008</v>
      </c>
      <c r="O6" s="12">
        <f>VLOOKUP(M6,SUNRISE!$B:$D,3,FALSE)</f>
        <v>0.8590656639178693</v>
      </c>
      <c r="P6" s="10">
        <f t="shared" si="3"/>
        <v>38142</v>
      </c>
      <c r="Q6" s="11">
        <f>VLOOKUP(P6,SUNRISE!$B:$D,2,FALSE)</f>
        <v>0.20368720144938357</v>
      </c>
      <c r="R6" s="12">
        <f>VLOOKUP(P6,SUNRISE!$B:$D,3,FALSE)</f>
        <v>0.8884995160832623</v>
      </c>
    </row>
    <row r="7" spans="1:18" ht="12.75">
      <c r="A7" s="10">
        <f t="shared" si="4"/>
        <v>37991</v>
      </c>
      <c r="B7" s="11">
        <f>VLOOKUP(A7,SUNRISE!$B:$D,2,FALSE)</f>
        <v>0.34249024898497443</v>
      </c>
      <c r="C7" s="12">
        <f>VLOOKUP(A7,SUNRISE!$B:$D,3,FALSE)</f>
        <v>0.6760502667544909</v>
      </c>
      <c r="D7" s="10">
        <f t="shared" si="5"/>
        <v>38022</v>
      </c>
      <c r="E7" s="11">
        <f>VLOOKUP(D7,SUNRISE!$B:$D,2,FALSE)</f>
        <v>0.3199346296230107</v>
      </c>
      <c r="F7" s="12">
        <f>VLOOKUP(D7,SUNRISE!$B:$D,3,FALSE)</f>
        <v>0.7109919567249707</v>
      </c>
      <c r="G7" s="10">
        <f t="shared" si="0"/>
        <v>38051</v>
      </c>
      <c r="H7" s="11">
        <f>VLOOKUP(G7,SUNRISE!$B:$D,2,FALSE)</f>
        <v>0.27998152636372425</v>
      </c>
      <c r="I7" s="12">
        <f>VLOOKUP(G7,SUNRISE!$B:$D,3,FALSE)</f>
        <v>0.7473400426624363</v>
      </c>
      <c r="J7" s="10">
        <f t="shared" si="1"/>
        <v>38082</v>
      </c>
      <c r="K7" s="11">
        <f>VLOOKUP(J7,SUNRISE!$B:$D,2,FALSE)</f>
        <v>0.2727795048306707</v>
      </c>
      <c r="L7" s="12">
        <f>VLOOKUP(J7,SUNRISE!$B:$D,3,FALSE)</f>
        <v>0.8255865382772506</v>
      </c>
      <c r="M7" s="10">
        <f t="shared" si="2"/>
        <v>38112</v>
      </c>
      <c r="N7" s="11">
        <f>VLOOKUP(M7,SUNRISE!$B:$D,2,FALSE)</f>
        <v>0.22988469490192665</v>
      </c>
      <c r="O7" s="12">
        <f>VLOOKUP(M7,SUNRISE!$B:$D,3,FALSE)</f>
        <v>0.8601862893143913</v>
      </c>
      <c r="P7" s="10">
        <f t="shared" si="3"/>
        <v>38143</v>
      </c>
      <c r="Q7" s="11">
        <f>VLOOKUP(P7,SUNRISE!$B:$D,2,FALSE)</f>
        <v>0.20327124454289583</v>
      </c>
      <c r="R7" s="12">
        <f>VLOOKUP(P7,SUNRISE!$B:$D,3,FALSE)</f>
        <v>0.889145945013538</v>
      </c>
    </row>
    <row r="8" spans="1:18" ht="12.75">
      <c r="A8" s="10">
        <f t="shared" si="4"/>
        <v>37992</v>
      </c>
      <c r="B8" s="11">
        <f>VLOOKUP(A8,SUNRISE!$B:$D,2,FALSE)</f>
        <v>0.34226219259116314</v>
      </c>
      <c r="C8" s="12">
        <f>VLOOKUP(A8,SUNRISE!$B:$D,3,FALSE)</f>
        <v>0.6769097542860013</v>
      </c>
      <c r="D8" s="10">
        <f t="shared" si="5"/>
        <v>38023</v>
      </c>
      <c r="E8" s="11">
        <f>VLOOKUP(D8,SUNRISE!$B:$D,2,FALSE)</f>
        <v>0.31877235962009776</v>
      </c>
      <c r="F8" s="12">
        <f>VLOOKUP(D8,SUNRISE!$B:$D,3,FALSE)</f>
        <v>0.7122629050539292</v>
      </c>
      <c r="G8" s="10">
        <f t="shared" si="0"/>
        <v>38052</v>
      </c>
      <c r="H8" s="11">
        <f>VLOOKUP(G8,SUNRISE!$B:$D,2,FALSE)</f>
        <v>0.27844400515019485</v>
      </c>
      <c r="I8" s="12">
        <f>VLOOKUP(G8,SUNRISE!$B:$D,3,FALSE)</f>
        <v>0.748551974191301</v>
      </c>
      <c r="J8" s="10">
        <f t="shared" si="1"/>
        <v>38083</v>
      </c>
      <c r="K8" s="11">
        <f>VLOOKUP(J8,SUNRISE!$B:$D,2,FALSE)</f>
        <v>0.2712207983271091</v>
      </c>
      <c r="L8" s="12">
        <f>VLOOKUP(J8,SUNRISE!$B:$D,3,FALSE)</f>
        <v>0.8267498157347898</v>
      </c>
      <c r="M8" s="10">
        <f t="shared" si="2"/>
        <v>38113</v>
      </c>
      <c r="N8" s="11">
        <f>VLOOKUP(M8,SUNRISE!$B:$D,2,FALSE)</f>
        <v>0.22866262098891488</v>
      </c>
      <c r="O8" s="12">
        <f>VLOOKUP(M8,SUNRISE!$B:$D,3,FALSE)</f>
        <v>0.8613014687535223</v>
      </c>
      <c r="P8" s="10">
        <f t="shared" si="3"/>
        <v>38144</v>
      </c>
      <c r="Q8" s="11">
        <f>VLOOKUP(P8,SUNRISE!$B:$D,2,FALSE)</f>
        <v>0.20288971274899836</v>
      </c>
      <c r="R8" s="12">
        <f>VLOOKUP(P8,SUNRISE!$B:$D,3,FALSE)</f>
        <v>0.8897648370332809</v>
      </c>
    </row>
    <row r="9" spans="1:18" ht="12.75">
      <c r="A9" s="10">
        <f t="shared" si="4"/>
        <v>37993</v>
      </c>
      <c r="B9" s="11">
        <f>VLOOKUP(A9,SUNRISE!$B:$D,2,FALSE)</f>
        <v>0.3419960493100305</v>
      </c>
      <c r="C9" s="12">
        <f>VLOOKUP(A9,SUNRISE!$B:$D,3,FALSE)</f>
        <v>0.677796311623425</v>
      </c>
      <c r="D9" s="10">
        <f t="shared" si="5"/>
        <v>38024</v>
      </c>
      <c r="E9" s="11">
        <f>VLOOKUP(D9,SUNRISE!$B:$D,2,FALSE)</f>
        <v>0.31758979727450365</v>
      </c>
      <c r="F9" s="12">
        <f>VLOOKUP(D9,SUNRISE!$B:$D,3,FALSE)</f>
        <v>0.7135353150405632</v>
      </c>
      <c r="G9" s="10">
        <f t="shared" si="0"/>
        <v>38053</v>
      </c>
      <c r="H9" s="11">
        <f>VLOOKUP(G9,SUNRISE!$B:$D,2,FALSE)</f>
        <v>0.27690033234536715</v>
      </c>
      <c r="I9" s="12">
        <f>VLOOKUP(G9,SUNRISE!$B:$D,3,FALSE)</f>
        <v>0.749760826946024</v>
      </c>
      <c r="J9" s="10">
        <f t="shared" si="1"/>
        <v>38084</v>
      </c>
      <c r="K9" s="11">
        <f>VLOOKUP(J9,SUNRISE!$B:$D,2,FALSE)</f>
        <v>0.2696671589797402</v>
      </c>
      <c r="L9" s="12">
        <f>VLOOKUP(J9,SUNRISE!$B:$D,3,FALSE)</f>
        <v>0.8279129676078382</v>
      </c>
      <c r="M9" s="10">
        <f t="shared" si="2"/>
        <v>38114</v>
      </c>
      <c r="N9" s="11">
        <f>VLOOKUP(M9,SUNRISE!$B:$D,2,FALSE)</f>
        <v>0.22745929992773561</v>
      </c>
      <c r="O9" s="12">
        <f>VLOOKUP(M9,SUNRISE!$B:$D,3,FALSE)</f>
        <v>0.8624107249723435</v>
      </c>
      <c r="P9" s="10">
        <f t="shared" si="3"/>
        <v>38145</v>
      </c>
      <c r="Q9" s="11">
        <f>VLOOKUP(P9,SUNRISE!$B:$D,2,FALSE)</f>
        <v>0.20254289963998717</v>
      </c>
      <c r="R9" s="12">
        <f>VLOOKUP(P9,SUNRISE!$B:$D,3,FALSE)</f>
        <v>0.8903554558534136</v>
      </c>
    </row>
    <row r="10" spans="1:18" ht="12.75">
      <c r="A10" s="10">
        <f t="shared" si="4"/>
        <v>37994</v>
      </c>
      <c r="B10" s="11">
        <f>VLOOKUP(A10,SUNRISE!$B:$D,2,FALSE)</f>
        <v>0.3416921466867202</v>
      </c>
      <c r="C10" s="12">
        <f>VLOOKUP(A10,SUNRISE!$B:$D,3,FALSE)</f>
        <v>0.6787089766263218</v>
      </c>
      <c r="D10" s="10">
        <f t="shared" si="5"/>
        <v>38025</v>
      </c>
      <c r="E10" s="11">
        <f>VLOOKUP(D10,SUNRISE!$B:$D,2,FALSE)</f>
        <v>0.31638754031545124</v>
      </c>
      <c r="F10" s="12">
        <f>VLOOKUP(D10,SUNRISE!$B:$D,3,FALSE)</f>
        <v>0.7148087267398374</v>
      </c>
      <c r="G10" s="10">
        <f t="shared" si="0"/>
        <v>38054</v>
      </c>
      <c r="H10" s="11">
        <f>VLOOKUP(G10,SUNRISE!$B:$D,2,FALSE)</f>
        <v>0.27535089639461363</v>
      </c>
      <c r="I10" s="12">
        <f>VLOOKUP(G10,SUNRISE!$B:$D,3,FALSE)</f>
        <v>0.7509666687727687</v>
      </c>
      <c r="J10" s="10">
        <f t="shared" si="1"/>
        <v>38085</v>
      </c>
      <c r="K10" s="11">
        <f>VLOOKUP(J10,SUNRISE!$B:$D,2,FALSE)</f>
        <v>0.2681189635486949</v>
      </c>
      <c r="L10" s="12">
        <f>VLOOKUP(J10,SUNRISE!$B:$D,3,FALSE)</f>
        <v>0.8290760231123486</v>
      </c>
      <c r="M10" s="10">
        <f t="shared" si="2"/>
        <v>38115</v>
      </c>
      <c r="N10" s="11">
        <f>VLOOKUP(M10,SUNRISE!$B:$D,2,FALSE)</f>
        <v>0.2262752865090644</v>
      </c>
      <c r="O10" s="12">
        <f>VLOOKUP(M10,SUNRISE!$B:$D,3,FALSE)</f>
        <v>0.8635135583732411</v>
      </c>
      <c r="P10" s="10">
        <f t="shared" si="3"/>
        <v>38146</v>
      </c>
      <c r="Q10" s="11">
        <f>VLOOKUP(P10,SUNRISE!$B:$D,2,FALSE)</f>
        <v>0.20223106729161025</v>
      </c>
      <c r="R10" s="12">
        <f>VLOOKUP(P10,SUNRISE!$B:$D,3,FALSE)</f>
        <v>0.8909170855435452</v>
      </c>
    </row>
    <row r="11" spans="1:18" ht="12.75">
      <c r="A11" s="10">
        <f t="shared" si="4"/>
        <v>37995</v>
      </c>
      <c r="B11" s="11">
        <f>VLOOKUP(A11,SUNRISE!$B:$D,2,FALSE)</f>
        <v>0.34135084730894344</v>
      </c>
      <c r="C11" s="12">
        <f>VLOOKUP(A11,SUNRISE!$B:$D,3,FALSE)</f>
        <v>0.6796467742975381</v>
      </c>
      <c r="D11" s="10">
        <f t="shared" si="5"/>
        <v>38026</v>
      </c>
      <c r="E11" s="11">
        <f>VLOOKUP(D11,SUNRISE!$B:$D,2,FALSE)</f>
        <v>0.31516617881185044</v>
      </c>
      <c r="F11" s="12">
        <f>VLOOKUP(D11,SUNRISE!$B:$D,3,FALSE)</f>
        <v>0.7160827072743247</v>
      </c>
      <c r="G11" s="10">
        <f t="shared" si="0"/>
        <v>38055</v>
      </c>
      <c r="H11" s="11">
        <f>VLOOKUP(G11,SUNRISE!$B:$D,2,FALSE)</f>
        <v>0.2737960814165971</v>
      </c>
      <c r="I11" s="12">
        <f>VLOOKUP(G11,SUNRISE!$B:$D,3,FALSE)</f>
        <v>0.7521695752174905</v>
      </c>
      <c r="J11" s="10">
        <f t="shared" si="1"/>
        <v>38086</v>
      </c>
      <c r="K11" s="11">
        <f>VLOOKUP(J11,SUNRISE!$B:$D,2,FALSE)</f>
        <v>0.2665765925136188</v>
      </c>
      <c r="L11" s="12">
        <f>VLOOKUP(J11,SUNRISE!$B:$D,3,FALSE)</f>
        <v>0.830239001134121</v>
      </c>
      <c r="M11" s="10">
        <f t="shared" si="2"/>
        <v>38116</v>
      </c>
      <c r="N11" s="11">
        <f>VLOOKUP(M11,SUNRISE!$B:$D,2,FALSE)</f>
        <v>0.22511114089715503</v>
      </c>
      <c r="O11" s="12">
        <f>VLOOKUP(M11,SUNRISE!$B:$D,3,FALSE)</f>
        <v>0.8646094471096747</v>
      </c>
      <c r="P11" s="10">
        <f t="shared" si="3"/>
        <v>38147</v>
      </c>
      <c r="Q11" s="11">
        <f>VLOOKUP(P11,SUNRISE!$B:$D,2,FALSE)</f>
        <v>0.20195444475275562</v>
      </c>
      <c r="R11" s="12">
        <f>VLOOKUP(P11,SUNRISE!$B:$D,3,FALSE)</f>
        <v>0.8914490327682346</v>
      </c>
    </row>
    <row r="12" spans="1:18" ht="12.75">
      <c r="A12" s="10">
        <f t="shared" si="4"/>
        <v>37996</v>
      </c>
      <c r="B12" s="11">
        <f>VLOOKUP(A12,SUNRISE!$B:$D,2,FALSE)</f>
        <v>0.3409725467032578</v>
      </c>
      <c r="C12" s="12">
        <f>VLOOKUP(A12,SUNRISE!$B:$D,3,FALSE)</f>
        <v>0.6806087197441446</v>
      </c>
      <c r="D12" s="10">
        <f t="shared" si="5"/>
        <v>38027</v>
      </c>
      <c r="E12" s="11">
        <f>VLOOKUP(D12,SUNRISE!$B:$D,2,FALSE)</f>
        <v>0.31392629492872315</v>
      </c>
      <c r="F12" s="12">
        <f>VLOOKUP(D12,SUNRISE!$B:$D,3,FALSE)</f>
        <v>0.7173568504340779</v>
      </c>
      <c r="G12" s="10">
        <f t="shared" si="0"/>
        <v>38056</v>
      </c>
      <c r="H12" s="11">
        <f>VLOOKUP(G12,SUNRISE!$B:$D,2,FALSE)</f>
        <v>0.2722362674667778</v>
      </c>
      <c r="I12" s="12">
        <f>VLOOKUP(G12,SUNRISE!$B:$D,3,FALSE)</f>
        <v>0.75336962887187</v>
      </c>
      <c r="J12" s="10">
        <f t="shared" si="1"/>
        <v>38087</v>
      </c>
      <c r="K12" s="11">
        <f>VLOOKUP(J12,SUNRISE!$B:$D,2,FALSE)</f>
        <v>0.2650404303123193</v>
      </c>
      <c r="L12" s="12">
        <f>VLOOKUP(J12,SUNRISE!$B:$D,3,FALSE)</f>
        <v>0.8314019096623521</v>
      </c>
      <c r="M12" s="10">
        <f t="shared" si="2"/>
        <v>38117</v>
      </c>
      <c r="N12" s="11">
        <f>VLOOKUP(M12,SUNRISE!$B:$D,2,FALSE)</f>
        <v>0.22396742823452867</v>
      </c>
      <c r="O12" s="12">
        <f>VLOOKUP(M12,SUNRISE!$B:$D,3,FALSE)</f>
        <v>0.8656978472407871</v>
      </c>
      <c r="P12" s="10">
        <f t="shared" si="3"/>
        <v>38148</v>
      </c>
      <c r="Q12" s="11">
        <f>VLOOKUP(P12,SUNRISE!$B:$D,2,FALSE)</f>
        <v>0.20171322659457802</v>
      </c>
      <c r="R12" s="12">
        <f>VLOOKUP(P12,SUNRISE!$B:$D,3,FALSE)</f>
        <v>0.8919506289692493</v>
      </c>
    </row>
    <row r="13" spans="1:18" ht="12.75">
      <c r="A13" s="10">
        <f t="shared" si="4"/>
        <v>37997</v>
      </c>
      <c r="B13" s="11">
        <f>VLOOKUP(A13,SUNRISE!$B:$D,2,FALSE)</f>
        <v>0.34055767119405234</v>
      </c>
      <c r="C13" s="12">
        <f>VLOOKUP(A13,SUNRISE!$B:$D,3,FALSE)</f>
        <v>0.681593821096279</v>
      </c>
      <c r="D13" s="10">
        <f t="shared" si="5"/>
        <v>38028</v>
      </c>
      <c r="E13" s="11">
        <f>VLOOKUP(D13,SUNRISE!$B:$D,2,FALSE)</f>
        <v>0.3126684627317933</v>
      </c>
      <c r="F13" s="12">
        <f>VLOOKUP(D13,SUNRISE!$B:$D,3,FALSE)</f>
        <v>0.7186307762243217</v>
      </c>
      <c r="G13" s="10">
        <f t="shared" si="0"/>
        <v>38057</v>
      </c>
      <c r="H13" s="11">
        <f>VLOOKUP(G13,SUNRISE!$B:$D,2,FALSE)</f>
        <v>0.2706718308019836</v>
      </c>
      <c r="I13" s="12">
        <f>VLOOKUP(G13,SUNRISE!$B:$D,3,FALSE)</f>
        <v>0.7545669187278322</v>
      </c>
      <c r="J13" s="10">
        <f t="shared" si="1"/>
        <v>38088</v>
      </c>
      <c r="K13" s="11">
        <f>VLOOKUP(J13,SUNRISE!$B:$D,2,FALSE)</f>
        <v>0.263510865575911</v>
      </c>
      <c r="L13" s="12">
        <f>VLOOKUP(J13,SUNRISE!$B:$D,3,FALSE)</f>
        <v>0.832564745222749</v>
      </c>
      <c r="M13" s="10">
        <f t="shared" si="2"/>
        <v>38118</v>
      </c>
      <c r="N13" s="11">
        <f>VLOOKUP(M13,SUNRISE!$B:$D,2,FALSE)</f>
        <v>0.22284471819290905</v>
      </c>
      <c r="O13" s="12">
        <f>VLOOKUP(M13,SUNRISE!$B:$D,3,FALSE)</f>
        <v>0.8667781929590537</v>
      </c>
      <c r="P13" s="10">
        <f t="shared" si="3"/>
        <v>38149</v>
      </c>
      <c r="Q13" s="11">
        <f>VLOOKUP(P13,SUNRISE!$B:$D,2,FALSE)</f>
        <v>0.2015075715525144</v>
      </c>
      <c r="R13" s="12">
        <f>VLOOKUP(P13,SUNRISE!$B:$D,3,FALSE)</f>
        <v>0.8924212324785566</v>
      </c>
    </row>
    <row r="14" spans="1:18" ht="12.75">
      <c r="A14" s="10">
        <f t="shared" si="4"/>
        <v>37998</v>
      </c>
      <c r="B14" s="11">
        <f>VLOOKUP(A14,SUNRISE!$B:$D,2,FALSE)</f>
        <v>0.3401066757415821</v>
      </c>
      <c r="C14" s="12">
        <f>VLOOKUP(A14,SUNRISE!$B:$D,3,FALSE)</f>
        <v>0.6826010823670922</v>
      </c>
      <c r="D14" s="10">
        <f t="shared" si="5"/>
        <v>38029</v>
      </c>
      <c r="E14" s="11">
        <f>VLOOKUP(D14,SUNRISE!$B:$D,2,FALSE)</f>
        <v>0.31139324803688906</v>
      </c>
      <c r="F14" s="12">
        <f>VLOOKUP(D14,SUNRISE!$B:$D,3,FALSE)</f>
        <v>0.7199041303663</v>
      </c>
      <c r="G14" s="10">
        <f t="shared" si="0"/>
        <v>38058</v>
      </c>
      <c r="H14" s="11">
        <f>VLOOKUP(G14,SUNRISE!$B:$D,2,FALSE)</f>
        <v>0.26910314414575537</v>
      </c>
      <c r="I14" s="12">
        <f>VLOOKUP(G14,SUNRISE!$B:$D,3,FALSE)</f>
        <v>0.7557615395404675</v>
      </c>
      <c r="J14" s="10">
        <f t="shared" si="1"/>
        <v>38089</v>
      </c>
      <c r="K14" s="11">
        <f>VLOOKUP(J14,SUNRISE!$B:$D,2,FALSE)</f>
        <v>0.2619882913599967</v>
      </c>
      <c r="L14" s="12">
        <f>VLOOKUP(J14,SUNRISE!$B:$D,3,FALSE)</f>
        <v>0.8337274923106088</v>
      </c>
      <c r="M14" s="10">
        <f t="shared" si="2"/>
        <v>38119</v>
      </c>
      <c r="N14" s="11">
        <f>VLOOKUP(M14,SUNRISE!$B:$D,2,FALSE)</f>
        <v>0.22174358446776146</v>
      </c>
      <c r="O14" s="12">
        <f>VLOOKUP(M14,SUNRISE!$B:$D,3,FALSE)</f>
        <v>0.8678498968951328</v>
      </c>
      <c r="P14" s="10">
        <f t="shared" si="3"/>
        <v>38150</v>
      </c>
      <c r="Q14" s="11">
        <f>VLOOKUP(P14,SUNRISE!$B:$D,2,FALSE)</f>
        <v>0.20133760127441014</v>
      </c>
      <c r="R14" s="12">
        <f>VLOOKUP(P14,SUNRISE!$B:$D,3,FALSE)</f>
        <v>0.8928602305469545</v>
      </c>
    </row>
    <row r="15" spans="1:18" ht="12.75">
      <c r="A15" s="10">
        <f t="shared" si="4"/>
        <v>37999</v>
      </c>
      <c r="B15" s="11">
        <f>VLOOKUP(A15,SUNRISE!$B:$D,2,FALSE)</f>
        <v>0.33962004177451915</v>
      </c>
      <c r="C15" s="12">
        <f>VLOOKUP(A15,SUNRISE!$B:$D,3,FALSE)</f>
        <v>0.6836295062383352</v>
      </c>
      <c r="D15" s="10">
        <f t="shared" si="5"/>
        <v>38030</v>
      </c>
      <c r="E15" s="11">
        <f>VLOOKUP(D15,SUNRISE!$B:$D,2,FALSE)</f>
        <v>0.3101012083008965</v>
      </c>
      <c r="F15" s="12">
        <f>VLOOKUP(D15,SUNRISE!$B:$D,3,FALSE)</f>
        <v>0.7211765837563817</v>
      </c>
      <c r="G15" s="10">
        <f t="shared" si="0"/>
        <v>38059</v>
      </c>
      <c r="H15" s="11">
        <f>VLOOKUP(G15,SUNRISE!$B:$D,2,FALSE)</f>
        <v>0.2675305769542174</v>
      </c>
      <c r="I15" s="12">
        <f>VLOOKUP(G15,SUNRISE!$B:$D,3,FALSE)</f>
        <v>0.756953591199085</v>
      </c>
      <c r="J15" s="10">
        <f t="shared" si="1"/>
        <v>38090</v>
      </c>
      <c r="K15" s="11">
        <f>VLOOKUP(J15,SUNRISE!$B:$D,2,FALSE)</f>
        <v>0.26047310537135493</v>
      </c>
      <c r="L15" s="12">
        <f>VLOOKUP(J15,SUNRISE!$B:$D,3,FALSE)</f>
        <v>0.8348901228243869</v>
      </c>
      <c r="M15" s="10">
        <f t="shared" si="2"/>
        <v>38120</v>
      </c>
      <c r="N15" s="11">
        <f>VLOOKUP(M15,SUNRISE!$B:$D,2,FALSE)</f>
        <v>0.22066460421388592</v>
      </c>
      <c r="O15" s="12">
        <f>VLOOKUP(M15,SUNRISE!$B:$D,3,FALSE)</f>
        <v>0.8689123505039721</v>
      </c>
      <c r="P15" s="10">
        <f t="shared" si="3"/>
        <v>38151</v>
      </c>
      <c r="Q15" s="11">
        <f>VLOOKUP(P15,SUNRISE!$B:$D,2,FALSE)</f>
        <v>0.2012033991875594</v>
      </c>
      <c r="R15" s="12">
        <f>VLOOKUP(P15,SUNRISE!$B:$D,3,FALSE)</f>
        <v>0.8932670412735825</v>
      </c>
    </row>
    <row r="16" spans="1:18" ht="12.75">
      <c r="A16" s="10">
        <f t="shared" si="4"/>
        <v>38000</v>
      </c>
      <c r="B16" s="11">
        <f>VLOOKUP(A16,SUNRISE!$B:$D,2,FALSE)</f>
        <v>0.33909827503143825</v>
      </c>
      <c r="C16" s="12">
        <f>VLOOKUP(A16,SUNRISE!$B:$D,3,FALSE)</f>
        <v>0.6846780967576166</v>
      </c>
      <c r="D16" s="10">
        <f t="shared" si="5"/>
        <v>38031</v>
      </c>
      <c r="E16" s="11">
        <f>VLOOKUP(D16,SUNRISE!$B:$D,2,FALSE)</f>
        <v>0.3087928925511408</v>
      </c>
      <c r="F16" s="12">
        <f>VLOOKUP(D16,SUNRISE!$B:$D,3,FALSE)</f>
        <v>0.722447831888252</v>
      </c>
      <c r="G16" s="10">
        <f t="shared" si="0"/>
        <v>38060</v>
      </c>
      <c r="H16" s="11">
        <f>VLOOKUP(G16,SUNRISE!$B:$D,2,FALSE)</f>
        <v>0.26595449568225993</v>
      </c>
      <c r="I16" s="12">
        <f>VLOOKUP(G16,SUNRISE!$B:$D,3,FALSE)</f>
        <v>0.7581431781061051</v>
      </c>
      <c r="J16" s="10">
        <f t="shared" si="1"/>
        <v>38091</v>
      </c>
      <c r="K16" s="11">
        <f>VLOOKUP(J16,SUNRISE!$B:$D,2,FALSE)</f>
        <v>0.2589657101895519</v>
      </c>
      <c r="L16" s="12">
        <f>VLOOKUP(J16,SUNRISE!$B:$D,3,FALSE)</f>
        <v>0.8360525955003678</v>
      </c>
      <c r="M16" s="10">
        <f t="shared" si="2"/>
        <v>38121</v>
      </c>
      <c r="N16" s="11">
        <f>VLOOKUP(M16,SUNRISE!$B:$D,2,FALSE)</f>
        <v>0.2196083574196345</v>
      </c>
      <c r="O16" s="12">
        <f>VLOOKUP(M16,SUNRISE!$B:$D,3,FALSE)</f>
        <v>0.869964924536098</v>
      </c>
      <c r="P16" s="10">
        <f t="shared" si="3"/>
        <v>38152</v>
      </c>
      <c r="Q16" s="11">
        <f>VLOOKUP(P16,SUNRISE!$B:$D,2,FALSE)</f>
        <v>0.20110500949686952</v>
      </c>
      <c r="R16" s="12">
        <f>VLOOKUP(P16,SUNRISE!$B:$D,3,FALSE)</f>
        <v>0.8936411154221053</v>
      </c>
    </row>
    <row r="17" spans="1:18" ht="12.75">
      <c r="A17" s="10">
        <f t="shared" si="4"/>
        <v>38001</v>
      </c>
      <c r="B17" s="11">
        <f>VLOOKUP(A17,SUNRISE!$B:$D,2,FALSE)</f>
        <v>0.3385419034245574</v>
      </c>
      <c r="C17" s="12">
        <f>VLOOKUP(A17,SUNRISE!$B:$D,3,FALSE)</f>
        <v>0.6857458619348611</v>
      </c>
      <c r="D17" s="10">
        <f t="shared" si="5"/>
        <v>38032</v>
      </c>
      <c r="E17" s="11">
        <f>VLOOKUP(D17,SUNRISE!$B:$D,2,FALSE)</f>
        <v>0.30746884135019154</v>
      </c>
      <c r="F17" s="12">
        <f>VLOOKUP(D17,SUNRISE!$B:$D,3,FALSE)</f>
        <v>0.7237175942427508</v>
      </c>
      <c r="G17" s="10">
        <f t="shared" si="0"/>
        <v>38061</v>
      </c>
      <c r="H17" s="11">
        <f>VLOOKUP(G17,SUNRISE!$B:$D,2,FALSE)</f>
        <v>0.2643752640498538</v>
      </c>
      <c r="I17" s="12">
        <f>VLOOKUP(G17,SUNRISE!$B:$D,3,FALSE)</f>
        <v>0.7593304085634314</v>
      </c>
      <c r="J17" s="10">
        <f t="shared" si="1"/>
        <v>38092</v>
      </c>
      <c r="K17" s="11">
        <f>VLOOKUP(J17,SUNRISE!$B:$D,2,FALSE)</f>
        <v>0.25746651348283467</v>
      </c>
      <c r="L17" s="12">
        <f>VLOOKUP(J17,SUNRISE!$B:$D,3,FALSE)</f>
        <v>0.8372148553491815</v>
      </c>
      <c r="M17" s="10">
        <f t="shared" si="2"/>
        <v>38122</v>
      </c>
      <c r="N17" s="11">
        <f>VLOOKUP(M17,SUNRISE!$B:$D,2,FALSE)</f>
        <v>0.21857542621750178</v>
      </c>
      <c r="O17" s="12">
        <f>VLOOKUP(M17,SUNRISE!$B:$D,3,FALSE)</f>
        <v>0.871006969597814</v>
      </c>
      <c r="P17" s="10">
        <f t="shared" si="3"/>
        <v>38153</v>
      </c>
      <c r="Q17" s="11">
        <f>VLOOKUP(P17,SUNRISE!$B:$D,2,FALSE)</f>
        <v>0.20104243632556962</v>
      </c>
      <c r="R17" s="12">
        <f>VLOOKUP(P17,SUNRISE!$B:$D,3,FALSE)</f>
        <v>0.8939819381101053</v>
      </c>
    </row>
    <row r="18" spans="1:18" ht="12.75">
      <c r="A18" s="10">
        <f t="shared" si="4"/>
        <v>38002</v>
      </c>
      <c r="B18" s="11">
        <f>VLOOKUP(A18,SUNRISE!$B:$D,2,FALSE)</f>
        <v>0.3379514749378519</v>
      </c>
      <c r="C18" s="12">
        <f>VLOOKUP(A18,SUNRISE!$B:$D,3,FALSE)</f>
        <v>0.6868318162270922</v>
      </c>
      <c r="D18" s="10">
        <f t="shared" si="5"/>
        <v>38033</v>
      </c>
      <c r="E18" s="11">
        <f>VLOOKUP(D18,SUNRISE!$B:$D,2,FALSE)</f>
        <v>0.30612958679323815</v>
      </c>
      <c r="F18" s="12">
        <f>VLOOKUP(D18,SUNRISE!$B:$D,3,FALSE)</f>
        <v>0.7249856136496563</v>
      </c>
      <c r="G18" s="10">
        <f t="shared" si="0"/>
        <v>38062</v>
      </c>
      <c r="H18" s="11">
        <f>VLOOKUP(G18,SUNRISE!$B:$D,2,FALSE)</f>
        <v>0.26279324330833836</v>
      </c>
      <c r="I18" s="12">
        <f>VLOOKUP(G18,SUNRISE!$B:$D,3,FALSE)</f>
        <v>0.7605153941659121</v>
      </c>
      <c r="J18" s="10">
        <f t="shared" si="1"/>
        <v>38093</v>
      </c>
      <c r="K18" s="11">
        <f>VLOOKUP(J18,SUNRISE!$B:$D,2,FALSE)</f>
        <v>0.25597592821758314</v>
      </c>
      <c r="L18" s="12">
        <f>VLOOKUP(J18,SUNRISE!$B:$D,3,FALSE)</f>
        <v>0.8383768330950142</v>
      </c>
      <c r="M18" s="10">
        <f t="shared" si="2"/>
        <v>38123</v>
      </c>
      <c r="N18" s="11">
        <f>VLOOKUP(M18,SUNRISE!$B:$D,2,FALSE)</f>
        <v>0.21756639412903275</v>
      </c>
      <c r="O18" s="12">
        <f>VLOOKUP(M18,SUNRISE!$B:$D,3,FALSE)</f>
        <v>0.8720378168038007</v>
      </c>
      <c r="P18" s="10">
        <f t="shared" si="3"/>
        <v>38154</v>
      </c>
      <c r="Q18" s="11">
        <f>VLOOKUP(P18,SUNRISE!$B:$D,2,FALSE)</f>
        <v>0.20101564300890887</v>
      </c>
      <c r="R18" s="12">
        <f>VLOOKUP(P18,SUNRISE!$B:$D,3,FALSE)</f>
        <v>0.8942890303591486</v>
      </c>
    </row>
    <row r="19" spans="1:18" ht="12.75">
      <c r="A19" s="10">
        <f t="shared" si="4"/>
        <v>38003</v>
      </c>
      <c r="B19" s="11">
        <f>VLOOKUP(A19,SUNRISE!$B:$D,2,FALSE)</f>
        <v>0.3373275555704314</v>
      </c>
      <c r="C19" s="12">
        <f>VLOOKUP(A19,SUNRISE!$B:$D,3,FALSE)</f>
        <v>0.6879349829022404</v>
      </c>
      <c r="D19" s="10">
        <f t="shared" si="5"/>
        <v>38034</v>
      </c>
      <c r="E19" s="11">
        <f>VLOOKUP(D19,SUNRISE!$B:$D,2,FALSE)</f>
        <v>0.30477565253530914</v>
      </c>
      <c r="F19" s="12">
        <f>VLOOKUP(D19,SUNRISE!$B:$D,3,FALSE)</f>
        <v>0.7262516556254185</v>
      </c>
      <c r="G19" s="10">
        <f t="shared" si="0"/>
        <v>38063</v>
      </c>
      <c r="H19" s="11">
        <f>VLOOKUP(G19,SUNRISE!$B:$D,2,FALSE)</f>
        <v>0.26120879250656026</v>
      </c>
      <c r="I19" s="12">
        <f>VLOOKUP(G19,SUNRISE!$B:$D,3,FALSE)</f>
        <v>0.7616982486301344</v>
      </c>
      <c r="J19" s="10">
        <f t="shared" si="1"/>
        <v>38094</v>
      </c>
      <c r="K19" s="11">
        <f>VLOOKUP(J19,SUNRISE!$B:$D,2,FALSE)</f>
        <v>0.25449437286054044</v>
      </c>
      <c r="L19" s="12">
        <f>VLOOKUP(J19,SUNRISE!$B:$D,3,FALSE)</f>
        <v>0.8395384446185012</v>
      </c>
      <c r="M19" s="10">
        <f t="shared" si="2"/>
        <v>38124</v>
      </c>
      <c r="N19" s="11">
        <f>VLOOKUP(M19,SUNRISE!$B:$D,2,FALSE)</f>
        <v>0.21658184524226862</v>
      </c>
      <c r="O19" s="12">
        <f>VLOOKUP(M19,SUNRISE!$B:$D,3,FALSE)</f>
        <v>0.873056778525295</v>
      </c>
      <c r="P19" s="10">
        <f t="shared" si="3"/>
        <v>38155</v>
      </c>
      <c r="Q19" s="11">
        <f>VLOOKUP(P19,SUNRISE!$B:$D,2,FALSE)</f>
        <v>0.20102455155014284</v>
      </c>
      <c r="R19" s="12">
        <f>VLOOKUP(P19,SUNRISE!$B:$D,3,FALSE)</f>
        <v>0.89456195049413</v>
      </c>
    </row>
    <row r="20" spans="1:18" ht="12.75">
      <c r="A20" s="10">
        <f t="shared" si="4"/>
        <v>38004</v>
      </c>
      <c r="B20" s="11">
        <f>VLOOKUP(A20,SUNRISE!$B:$D,2,FALSE)</f>
        <v>0.3366707273348184</v>
      </c>
      <c r="C20" s="12">
        <f>VLOOKUP(A20,SUNRISE!$B:$D,3,FALSE)</f>
        <v>0.6890543962742344</v>
      </c>
      <c r="D20" s="10">
        <f t="shared" si="5"/>
        <v>38035</v>
      </c>
      <c r="E20" s="11">
        <f>VLOOKUP(D20,SUNRISE!$B:$D,2,FALSE)</f>
        <v>0.3034075538457753</v>
      </c>
      <c r="F20" s="12">
        <f>VLOOKUP(D20,SUNRISE!$B:$D,3,FALSE)</f>
        <v>0.7275155076905916</v>
      </c>
      <c r="G20" s="10">
        <f t="shared" si="0"/>
        <v>38064</v>
      </c>
      <c r="H20" s="11">
        <f>VLOOKUP(G20,SUNRISE!$B:$D,2,FALSE)</f>
        <v>0.25962226932808585</v>
      </c>
      <c r="I20" s="12">
        <f>VLOOKUP(G20,SUNRISE!$B:$D,3,FALSE)</f>
        <v>0.762879089486097</v>
      </c>
      <c r="J20" s="10">
        <f t="shared" si="1"/>
        <v>38095</v>
      </c>
      <c r="K20" s="11">
        <f>VLOOKUP(J20,SUNRISE!$B:$D,2,FALSE)</f>
        <v>0.2530222715729536</v>
      </c>
      <c r="L20" s="12">
        <f>VLOOKUP(J20,SUNRISE!$B:$D,3,FALSE)</f>
        <v>0.8406995904044141</v>
      </c>
      <c r="M20" s="10">
        <f t="shared" si="2"/>
        <v>38125</v>
      </c>
      <c r="N20" s="11">
        <f>VLOOKUP(M20,SUNRISE!$B:$D,2,FALSE)</f>
        <v>0.2156223633202492</v>
      </c>
      <c r="O20" s="12">
        <f>VLOOKUP(M20,SUNRISE!$B:$D,3,FALSE)</f>
        <v>0.8740631492366715</v>
      </c>
      <c r="P20" s="10">
        <f t="shared" si="3"/>
        <v>38156</v>
      </c>
      <c r="Q20" s="11">
        <f>VLOOKUP(P20,SUNRISE!$B:$D,2,FALSE)</f>
        <v>0.20106904224681021</v>
      </c>
      <c r="R20" s="12">
        <f>VLOOKUP(P20,SUNRISE!$B:$D,3,FALSE)</f>
        <v>0.8948002953817576</v>
      </c>
    </row>
    <row r="21" spans="1:18" ht="12.75">
      <c r="A21" s="10">
        <f t="shared" si="4"/>
        <v>38005</v>
      </c>
      <c r="B21" s="11">
        <f>VLOOKUP(A21,SUNRISE!$B:$D,2,FALSE)</f>
        <v>0.33598158631851743</v>
      </c>
      <c r="C21" s="12">
        <f>VLOOKUP(A21,SUNRISE!$B:$D,3,FALSE)</f>
        <v>0.6901891038031938</v>
      </c>
      <c r="D21" s="10">
        <f t="shared" si="5"/>
        <v>38036</v>
      </c>
      <c r="E21" s="11">
        <f>VLOOKUP(D21,SUNRISE!$B:$D,2,FALSE)</f>
        <v>0.30202579768770255</v>
      </c>
      <c r="F21" s="12">
        <f>VLOOKUP(D21,SUNRISE!$B:$D,3,FALSE)</f>
        <v>0.7287769786704219</v>
      </c>
      <c r="G21" s="10">
        <f t="shared" si="0"/>
        <v>38065</v>
      </c>
      <c r="H21" s="11">
        <f>VLOOKUP(G21,SUNRISE!$B:$D,2,FALSE)</f>
        <v>0.25803402807139514</v>
      </c>
      <c r="I21" s="12">
        <f>VLOOKUP(G21,SUNRISE!$B:$D,3,FALSE)</f>
        <v>0.7640580340612876</v>
      </c>
      <c r="J21" s="10">
        <f t="shared" si="1"/>
        <v>38096</v>
      </c>
      <c r="K21" s="11">
        <f>VLOOKUP(J21,SUNRISE!$B:$D,2,FALSE)</f>
        <v>0.25156005439568047</v>
      </c>
      <c r="L21" s="12">
        <f>VLOOKUP(J21,SUNRISE!$B:$D,3,FALSE)</f>
        <v>0.8418601549953953</v>
      </c>
      <c r="M21" s="10">
        <f t="shared" si="2"/>
        <v>38126</v>
      </c>
      <c r="N21" s="11">
        <f>VLOOKUP(M21,SUNRISE!$B:$D,2,FALSE)</f>
        <v>0.21468853083945372</v>
      </c>
      <c r="O21" s="12">
        <f>VLOOKUP(M21,SUNRISE!$B:$D,3,FALSE)</f>
        <v>0.8750562064628068</v>
      </c>
      <c r="P21" s="10">
        <f t="shared" si="3"/>
        <v>38157</v>
      </c>
      <c r="Q21" s="11">
        <f>VLOOKUP(P21,SUNRISE!$B:$D,2,FALSE)</f>
        <v>0.20114895349382964</v>
      </c>
      <c r="R21" s="12">
        <f>VLOOKUP(P21,SUNRISE!$B:$D,3,FALSE)</f>
        <v>0.8950037014995127</v>
      </c>
    </row>
    <row r="22" spans="1:18" ht="12.75">
      <c r="A22" s="10">
        <f t="shared" si="4"/>
        <v>38006</v>
      </c>
      <c r="B22" s="11">
        <f>VLOOKUP(A22,SUNRISE!$B:$D,2,FALSE)</f>
        <v>0.33526074081602425</v>
      </c>
      <c r="C22" s="12">
        <f>VLOOKUP(A22,SUNRISE!$B:$D,3,FALSE)</f>
        <v>0.6913381680560086</v>
      </c>
      <c r="D22" s="10">
        <f t="shared" si="5"/>
        <v>38037</v>
      </c>
      <c r="E22" s="11">
        <f>VLOOKUP(D22,SUNRISE!$B:$D,2,FALSE)</f>
        <v>0.3006308828197854</v>
      </c>
      <c r="F22" s="12">
        <f>VLOOKUP(D22,SUNRISE!$B:$D,3,FALSE)</f>
        <v>0.7300358979818005</v>
      </c>
      <c r="G22" s="10">
        <f t="shared" si="0"/>
        <v>38066</v>
      </c>
      <c r="H22" s="11">
        <f>VLOOKUP(G22,SUNRISE!$B:$D,2,FALSE)</f>
        <v>0.25644442381841276</v>
      </c>
      <c r="I22" s="12">
        <f>VLOOKUP(G22,SUNRISE!$B:$D,3,FALSE)</f>
        <v>0.7652352028051496</v>
      </c>
      <c r="J22" s="10">
        <f t="shared" si="1"/>
        <v>38097</v>
      </c>
      <c r="K22" s="11">
        <f>VLOOKUP(J22,SUNRISE!$B:$D,2,FALSE)</f>
        <v>0.250108157424233</v>
      </c>
      <c r="L22" s="12">
        <f>VLOOKUP(J22,SUNRISE!$B:$D,3,FALSE)</f>
        <v>0.8430200064531451</v>
      </c>
      <c r="M22" s="10">
        <f t="shared" si="2"/>
        <v>38127</v>
      </c>
      <c r="N22" s="11">
        <f>VLOOKUP(M22,SUNRISE!$B:$D,2,FALSE)</f>
        <v>0.21378092795748901</v>
      </c>
      <c r="O22" s="12">
        <f>VLOOKUP(M22,SUNRISE!$B:$D,3,FALSE)</f>
        <v>0.8760352118291171</v>
      </c>
      <c r="P22" s="10">
        <f t="shared" si="3"/>
        <v>38158</v>
      </c>
      <c r="Q22" s="11">
        <f>VLOOKUP(P22,SUNRISE!$B:$D,2,FALSE)</f>
        <v>0.20126408176839705</v>
      </c>
      <c r="R22" s="12">
        <f>VLOOKUP(P22,SUNRISE!$B:$D,3,FALSE)</f>
        <v>0.8951718458279583</v>
      </c>
    </row>
    <row r="23" spans="1:18" ht="12.75">
      <c r="A23" s="10">
        <f t="shared" si="4"/>
        <v>38007</v>
      </c>
      <c r="B23" s="11">
        <f>VLOOKUP(A23,SUNRISE!$B:$D,2,FALSE)</f>
        <v>0.3345088095372361</v>
      </c>
      <c r="C23" s="12">
        <f>VLOOKUP(A23,SUNRISE!$B:$D,3,FALSE)</f>
        <v>0.6925006685240129</v>
      </c>
      <c r="D23" s="10">
        <f t="shared" si="5"/>
        <v>38038</v>
      </c>
      <c r="E23" s="11">
        <f>VLOOKUP(D23,SUNRISE!$B:$D,2,FALSE)</f>
        <v>0.2992232999187234</v>
      </c>
      <c r="F23" s="12">
        <f>VLOOKUP(D23,SUNRISE!$B:$D,3,FALSE)</f>
        <v>0.7312921149095107</v>
      </c>
      <c r="G23" s="10">
        <f t="shared" si="0"/>
        <v>38067</v>
      </c>
      <c r="H23" s="11">
        <f>VLOOKUP(G23,SUNRISE!$B:$D,2,FALSE)</f>
        <v>0.2548538085120453</v>
      </c>
      <c r="I23" s="12">
        <f>VLOOKUP(G23,SUNRISE!$B:$D,3,FALSE)</f>
        <v>0.7664107116528341</v>
      </c>
      <c r="J23" s="10">
        <f t="shared" si="1"/>
        <v>38098</v>
      </c>
      <c r="K23" s="11">
        <f>VLOOKUP(J23,SUNRISE!$B:$D,2,FALSE)</f>
        <v>0.24866702297263665</v>
      </c>
      <c r="L23" s="12">
        <f>VLOOKUP(J23,SUNRISE!$B:$D,3,FALSE)</f>
        <v>0.8441789958286038</v>
      </c>
      <c r="M23" s="10">
        <f t="shared" si="2"/>
        <v>38128</v>
      </c>
      <c r="N23" s="11">
        <f>VLOOKUP(M23,SUNRISE!$B:$D,2,FALSE)</f>
        <v>0.2129001314098012</v>
      </c>
      <c r="O23" s="12">
        <f>VLOOKUP(M23,SUNRISE!$B:$D,3,FALSE)</f>
        <v>0.8769994122155916</v>
      </c>
      <c r="P23" s="10">
        <f t="shared" si="3"/>
        <v>38159</v>
      </c>
      <c r="Q23" s="11">
        <f>VLOOKUP(P23,SUNRISE!$B:$D,2,FALSE)</f>
        <v>0.20141418122863394</v>
      </c>
      <c r="R23" s="12">
        <f>VLOOKUP(P23,SUNRISE!$B:$D,3,FALSE)</f>
        <v>0.8953044459896269</v>
      </c>
    </row>
    <row r="24" spans="1:18" ht="12.75">
      <c r="A24" s="10">
        <f t="shared" si="4"/>
        <v>38008</v>
      </c>
      <c r="B24" s="11">
        <f>VLOOKUP(A24,SUNRISE!$B:$D,2,FALSE)</f>
        <v>0.333726419897062</v>
      </c>
      <c r="C24" s="12">
        <f>VLOOKUP(A24,SUNRISE!$B:$D,3,FALSE)</f>
        <v>0.6936757032958063</v>
      </c>
      <c r="D24" s="10">
        <f t="shared" si="5"/>
        <v>38039</v>
      </c>
      <c r="E24" s="11">
        <f>VLOOKUP(D24,SUNRISE!$B:$D,2,FALSE)</f>
        <v>0.2978035317200513</v>
      </c>
      <c r="F24" s="12">
        <f>VLOOKUP(D24,SUNRISE!$B:$D,3,FALSE)</f>
        <v>0.7325454978744625</v>
      </c>
      <c r="G24" s="10">
        <f t="shared" si="0"/>
        <v>38068</v>
      </c>
      <c r="H24" s="11">
        <f>VLOOKUP(G24,SUNRISE!$B:$D,2,FALSE)</f>
        <v>0.2532625346445052</v>
      </c>
      <c r="I24" s="12">
        <f>VLOOKUP(G24,SUNRISE!$B:$D,3,FALSE)</f>
        <v>0.7675846811816367</v>
      </c>
      <c r="J24" s="10">
        <f t="shared" si="1"/>
        <v>38099</v>
      </c>
      <c r="K24" s="11">
        <f>VLOOKUP(J24,SUNRISE!$B:$D,2,FALSE)</f>
        <v>0.24723709972489458</v>
      </c>
      <c r="L24" s="12">
        <f>VLOOKUP(J24,SUNRISE!$B:$D,3,FALSE)</f>
        <v>0.845336956642841</v>
      </c>
      <c r="M24" s="10">
        <f t="shared" si="2"/>
        <v>38129</v>
      </c>
      <c r="N24" s="11">
        <f>VLOOKUP(M24,SUNRISE!$B:$D,2,FALSE)</f>
        <v>0.21204671333572836</v>
      </c>
      <c r="O24" s="12">
        <f>VLOOKUP(M24,SUNRISE!$B:$D,3,FALSE)</f>
        <v>0.8779480410154988</v>
      </c>
      <c r="P24" s="10">
        <f t="shared" si="3"/>
        <v>38160</v>
      </c>
      <c r="Q24" s="11">
        <f>VLOOKUP(P24,SUNRISE!$B:$D,2,FALSE)</f>
        <v>0.2015989663555385</v>
      </c>
      <c r="R24" s="12">
        <f>VLOOKUP(P24,SUNRISE!$B:$D,3,FALSE)</f>
        <v>0.8954012630587908</v>
      </c>
    </row>
    <row r="25" spans="1:18" ht="12.75">
      <c r="A25" s="10">
        <f t="shared" si="4"/>
        <v>38009</v>
      </c>
      <c r="B25" s="11">
        <f>VLOOKUP(A25,SUNRISE!$B:$D,2,FALSE)</f>
        <v>0.33291420638997254</v>
      </c>
      <c r="C25" s="12">
        <f>VLOOKUP(A25,SUNRISE!$B:$D,3,FALSE)</f>
        <v>0.6948623905844998</v>
      </c>
      <c r="D25" s="10">
        <f t="shared" si="5"/>
        <v>38040</v>
      </c>
      <c r="E25" s="11">
        <f>VLOOKUP(D25,SUNRISE!$B:$D,2,FALSE)</f>
        <v>0.2963720531755751</v>
      </c>
      <c r="F25" s="12">
        <f>VLOOKUP(D25,SUNRISE!$B:$D,3,FALSE)</f>
        <v>0.7337959336963477</v>
      </c>
      <c r="G25" s="10">
        <f t="shared" si="0"/>
        <v>38069</v>
      </c>
      <c r="H25" s="11">
        <f>VLOOKUP(G25,SUNRISE!$B:$D,2,FALSE)</f>
        <v>0.2516709536186281</v>
      </c>
      <c r="I25" s="12">
        <f>VLOOKUP(G25,SUNRISE!$B:$D,3,FALSE)</f>
        <v>0.7687572295544438</v>
      </c>
      <c r="J25" s="10">
        <f t="shared" si="1"/>
        <v>38100</v>
      </c>
      <c r="K25" s="11">
        <f>VLOOKUP(J25,SUNRISE!$B:$D,2,FALSE)</f>
        <v>0.2458188428727434</v>
      </c>
      <c r="L25" s="12">
        <f>VLOOKUP(J25,SUNRISE!$B:$D,3,FALSE)</f>
        <v>0.846493704380522</v>
      </c>
      <c r="M25" s="10">
        <f t="shared" si="2"/>
        <v>38130</v>
      </c>
      <c r="N25" s="11">
        <f>VLOOKUP(M25,SUNRISE!$B:$D,2,FALSE)</f>
        <v>0.21122124003480117</v>
      </c>
      <c r="O25" s="12">
        <f>VLOOKUP(M25,SUNRISE!$B:$D,3,FALSE)</f>
        <v>0.8788803194987486</v>
      </c>
      <c r="P25" s="10">
        <f t="shared" si="3"/>
        <v>38161</v>
      </c>
      <c r="Q25" s="11">
        <f>VLOOKUP(P25,SUNRISE!$B:$D,2,FALSE)</f>
        <v>0.20181810906799588</v>
      </c>
      <c r="R25" s="12">
        <f>VLOOKUP(P25,SUNRISE!$B:$D,3,FALSE)</f>
        <v>0.8954620984702114</v>
      </c>
    </row>
    <row r="26" spans="1:18" ht="12.75">
      <c r="A26" s="10">
        <f t="shared" si="4"/>
        <v>38010</v>
      </c>
      <c r="B26" s="11">
        <f>VLOOKUP(A26,SUNRISE!$B:$D,2,FALSE)</f>
        <v>0.33207280905217224</v>
      </c>
      <c r="C26" s="12">
        <f>VLOOKUP(A26,SUNRISE!$B:$D,3,FALSE)</f>
        <v>0.6960598701098245</v>
      </c>
      <c r="D26" s="10">
        <f t="shared" si="5"/>
        <v>38041</v>
      </c>
      <c r="E26" s="11">
        <f>VLOOKUP(D26,SUNRISE!$B:$D,2,FALSE)</f>
        <v>0.29492933162568596</v>
      </c>
      <c r="F26" s="12">
        <f>VLOOKUP(D26,SUNRISE!$B:$D,3,FALSE)</f>
        <v>0.7350433268529218</v>
      </c>
      <c r="G26" s="10">
        <f t="shared" si="0"/>
        <v>38070</v>
      </c>
      <c r="H26" s="11">
        <f>VLOOKUP(G26,SUNRISE!$B:$D,2,FALSE)</f>
        <v>0.25007941648642457</v>
      </c>
      <c r="I26" s="12">
        <f>VLOOKUP(G26,SUNRISE!$B:$D,3,FALSE)</f>
        <v>0.7699284735745628</v>
      </c>
      <c r="J26" s="10">
        <f t="shared" si="1"/>
        <v>38101</v>
      </c>
      <c r="K26" s="11">
        <f>VLOOKUP(J26,SUNRISE!$B:$D,2,FALSE)</f>
        <v>0.24441271423829178</v>
      </c>
      <c r="L26" s="12">
        <f>VLOOKUP(J26,SUNRISE!$B:$D,3,FALSE)</f>
        <v>0.8476490359979735</v>
      </c>
      <c r="M26" s="10">
        <f t="shared" si="2"/>
        <v>38131</v>
      </c>
      <c r="N26" s="11">
        <f>VLOOKUP(M26,SUNRISE!$B:$D,2,FALSE)</f>
        <v>0.21042427065485078</v>
      </c>
      <c r="O26" s="12">
        <f>VLOOKUP(M26,SUNRISE!$B:$D,3,FALSE)</f>
        <v>0.8797954582791068</v>
      </c>
      <c r="P26" s="10">
        <f t="shared" si="3"/>
        <v>38162</v>
      </c>
      <c r="Q26" s="11">
        <f>VLOOKUP(P26,SUNRISE!$B:$D,2,FALSE)</f>
        <v>0.20207124173547006</v>
      </c>
      <c r="R26" s="12">
        <f>VLOOKUP(P26,SUNRISE!$B:$D,3,FALSE)</f>
        <v>0.8954867964534463</v>
      </c>
    </row>
    <row r="27" spans="1:18" ht="12.75">
      <c r="A27" s="10">
        <f t="shared" si="4"/>
        <v>38011</v>
      </c>
      <c r="B27" s="11">
        <f>VLOOKUP(A27,SUNRISE!$B:$D,2,FALSE)</f>
        <v>0.3312028720131785</v>
      </c>
      <c r="C27" s="12">
        <f>VLOOKUP(A27,SUNRISE!$B:$D,3,FALSE)</f>
        <v>0.6972673043365791</v>
      </c>
      <c r="D27" s="10">
        <f t="shared" si="5"/>
        <v>38042</v>
      </c>
      <c r="E27" s="11">
        <f>VLOOKUP(D27,SUNRISE!$B:$D,2,FALSE)</f>
        <v>0.29347582698497093</v>
      </c>
      <c r="F27" s="12">
        <f>VLOOKUP(D27,SUNRISE!$B:$D,3,FALSE)</f>
        <v>0.7362875987378952</v>
      </c>
      <c r="G27" s="10">
        <f t="shared" si="0"/>
        <v>38071</v>
      </c>
      <c r="H27" s="11">
        <f>VLOOKUP(G27,SUNRISE!$B:$D,2,FALSE)</f>
        <v>0.2484882742113379</v>
      </c>
      <c r="I27" s="12">
        <f>VLOOKUP(G27,SUNRISE!$B:$D,3,FALSE)</f>
        <v>0.771098528121656</v>
      </c>
      <c r="J27" s="10">
        <f t="shared" si="1"/>
        <v>38102</v>
      </c>
      <c r="K27" s="11">
        <f>VLOOKUP(J27,SUNRISE!$B:$D,2,FALSE)</f>
        <v>0.24301918238002643</v>
      </c>
      <c r="L27" s="12">
        <f>VLOOKUP(J27,SUNRISE!$B:$D,3,FALSE)</f>
        <v>0.8488027294480722</v>
      </c>
      <c r="M27" s="10">
        <f t="shared" si="2"/>
        <v>38132</v>
      </c>
      <c r="N27" s="11">
        <f>VLOOKUP(M27,SUNRISE!$B:$D,2,FALSE)</f>
        <v>0.2096563558141918</v>
      </c>
      <c r="O27" s="12">
        <f>VLOOKUP(M27,SUNRISE!$B:$D,3,FALSE)</f>
        <v>0.8806926588836301</v>
      </c>
      <c r="P27" s="10">
        <f t="shared" si="3"/>
        <v>38163</v>
      </c>
      <c r="Q27" s="11">
        <f>VLOOKUP(P27,SUNRISE!$B:$D,2,FALSE)</f>
        <v>0.20235795751454866</v>
      </c>
      <c r="R27" s="12">
        <f>VLOOKUP(P27,SUNRISE!$B:$D,3,FALSE)</f>
        <v>0.8954752434244133</v>
      </c>
    </row>
    <row r="28" spans="1:18" ht="12.75">
      <c r="A28" s="10">
        <f t="shared" si="4"/>
        <v>38012</v>
      </c>
      <c r="B28" s="11">
        <f>VLOOKUP(A28,SUNRISE!$B:$D,2,FALSE)</f>
        <v>0.33030504213769357</v>
      </c>
      <c r="C28" s="12">
        <f>VLOOKUP(A28,SUNRISE!$B:$D,3,FALSE)</f>
        <v>0.6984838795718137</v>
      </c>
      <c r="D28" s="10">
        <f t="shared" si="5"/>
        <v>38043</v>
      </c>
      <c r="E28" s="11">
        <f>VLOOKUP(D28,SUNRISE!$B:$D,2,FALSE)</f>
        <v>0.29201199193965194</v>
      </c>
      <c r="F28" s="12">
        <f>VLOOKUP(D28,SUNRISE!$B:$D,3,FALSE)</f>
        <v>0.7375286869191942</v>
      </c>
      <c r="G28" s="10">
        <f t="shared" si="0"/>
        <v>38072</v>
      </c>
      <c r="H28" s="11">
        <f>VLOOKUP(G28,SUNRISE!$B:$D,2,FALSE)</f>
        <v>0.2468978779298172</v>
      </c>
      <c r="I28" s="12">
        <f>VLOOKUP(G28,SUNRISE!$B:$D,3,FALSE)</f>
        <v>0.7722675055898837</v>
      </c>
      <c r="J28" s="10">
        <f t="shared" si="1"/>
        <v>38103</v>
      </c>
      <c r="K28" s="11">
        <f>VLOOKUP(J28,SUNRISE!$B:$D,2,FALSE)</f>
        <v>0.2416387226805651</v>
      </c>
      <c r="L28" s="12">
        <f>VLOOKUP(J28,SUNRISE!$B:$D,3,FALSE)</f>
        <v>0.8499545432243142</v>
      </c>
      <c r="M28" s="10">
        <f t="shared" si="2"/>
        <v>38133</v>
      </c>
      <c r="N28" s="11">
        <f>VLOOKUP(M28,SUNRISE!$B:$D,2,FALSE)</f>
        <v>0.20891803616090013</v>
      </c>
      <c r="O28" s="12">
        <f>VLOOKUP(M28,SUNRISE!$B:$D,3,FALSE)</f>
        <v>0.8815711154217757</v>
      </c>
      <c r="P28" s="10">
        <f t="shared" si="3"/>
        <v>38164</v>
      </c>
      <c r="Q28" s="11">
        <f>VLOOKUP(P28,SUNRISE!$B:$D,2,FALSE)</f>
        <v>0.20267781143177097</v>
      </c>
      <c r="R28" s="12">
        <f>VLOOKUP(P28,SUNRISE!$B:$D,3,FALSE)</f>
        <v>0.8954273677656767</v>
      </c>
    </row>
    <row r="29" spans="1:18" ht="12.75">
      <c r="A29" s="10">
        <f t="shared" si="4"/>
        <v>38013</v>
      </c>
      <c r="B29" s="11">
        <f>VLOOKUP(A29,SUNRISE!$B:$D,2,FALSE)</f>
        <v>0.3293799677579006</v>
      </c>
      <c r="C29" s="12">
        <f>VLOOKUP(A29,SUNRISE!$B:$D,3,FALSE)</f>
        <v>0.6997088069239856</v>
      </c>
      <c r="D29" s="10">
        <f t="shared" si="5"/>
        <v>38044</v>
      </c>
      <c r="E29" s="11">
        <f>VLOOKUP(D29,SUNRISE!$B:$D,2,FALSE)</f>
        <v>0.2905382721555025</v>
      </c>
      <c r="F29" s="12">
        <f>VLOOKUP(D29,SUNRISE!$B:$D,3,FALSE)</f>
        <v>0.7387665443991555</v>
      </c>
      <c r="G29" s="10">
        <f t="shared" si="0"/>
        <v>38073</v>
      </c>
      <c r="H29" s="11">
        <f>VLOOKUP(G29,SUNRISE!$B:$D,2,FALSE)</f>
        <v>0.2453085792121643</v>
      </c>
      <c r="I29" s="12">
        <f>VLOOKUP(G29,SUNRISE!$B:$D,3,FALSE)</f>
        <v>0.773435515327785</v>
      </c>
      <c r="J29" s="10">
        <f t="shared" si="1"/>
        <v>38104</v>
      </c>
      <c r="K29" s="11">
        <f>VLOOKUP(J29,SUNRISE!$B:$D,2,FALSE)</f>
        <v>0.2402718174144267</v>
      </c>
      <c r="L29" s="12">
        <f>VLOOKUP(J29,SUNRISE!$B:$D,3,FALSE)</f>
        <v>0.8511042159266294</v>
      </c>
      <c r="M29" s="10">
        <f t="shared" si="2"/>
        <v>38134</v>
      </c>
      <c r="N29" s="11">
        <f>VLOOKUP(M29,SUNRISE!$B:$D,2,FALSE)</f>
        <v>0.20820984087301353</v>
      </c>
      <c r="O29" s="12">
        <f>VLOOKUP(M29,SUNRISE!$B:$D,3,FALSE)</f>
        <v>0.8824300163507063</v>
      </c>
      <c r="P29" s="10">
        <f t="shared" si="3"/>
        <v>38165</v>
      </c>
      <c r="Q29" s="11">
        <f>VLOOKUP(P29,SUNRISE!$B:$D,2,FALSE)</f>
        <v>0.2030303216341871</v>
      </c>
      <c r="R29" s="12">
        <f>VLOOKUP(P29,SUNRISE!$B:$D,3,FALSE)</f>
        <v>0.8953431394292356</v>
      </c>
    </row>
    <row r="30" spans="1:18" ht="12.75">
      <c r="A30" s="10">
        <f t="shared" si="4"/>
        <v>38014</v>
      </c>
      <c r="B30" s="11">
        <f>VLOOKUP(A30,SUNRISE!$B:$D,2,FALSE)</f>
        <v>0.32842829749560903</v>
      </c>
      <c r="C30" s="12">
        <f>VLOOKUP(A30,SUNRISE!$B:$D,3,FALSE)</f>
        <v>0.7009413231280289</v>
      </c>
      <c r="D30" s="10">
        <f t="shared" si="5"/>
        <v>38045</v>
      </c>
      <c r="E30" s="11">
        <f>VLOOKUP(D30,SUNRISE!$B:$D,2,FALSE)</f>
        <v>0.28905510649501204</v>
      </c>
      <c r="F30" s="12">
        <f>VLOOKUP(D30,SUNRISE!$B:$D,3,FALSE)</f>
        <v>0.7400011388780224</v>
      </c>
      <c r="G30" s="10">
        <f t="shared" si="0"/>
        <v>38074</v>
      </c>
      <c r="H30" s="11">
        <f>VLOOKUP(G30,SUNRISE!$B:$D,2,FALSE)</f>
        <v>0.28538739698927756</v>
      </c>
      <c r="I30" s="12">
        <f>VLOOKUP(G30,SUNRISE!$B:$D,3,FALSE)</f>
        <v>0.8162693297461049</v>
      </c>
      <c r="J30" s="10">
        <f t="shared" si="1"/>
        <v>38105</v>
      </c>
      <c r="K30" s="11">
        <f>VLOOKUP(J30,SUNRISE!$B:$D,2,FALSE)</f>
        <v>0.2389189557939794</v>
      </c>
      <c r="L30" s="12">
        <f>VLOOKUP(J30,SUNRISE!$B:$D,3,FALSE)</f>
        <v>0.8522514658516641</v>
      </c>
      <c r="M30" s="10">
        <f t="shared" si="2"/>
        <v>38135</v>
      </c>
      <c r="N30" s="11">
        <f>VLOOKUP(M30,SUNRISE!$B:$D,2,FALSE)</f>
        <v>0.2075322861043293</v>
      </c>
      <c r="O30" s="12">
        <f>VLOOKUP(M30,SUNRISE!$B:$D,3,FALSE)</f>
        <v>0.8832685463322966</v>
      </c>
      <c r="P30" s="10">
        <f t="shared" si="3"/>
        <v>38166</v>
      </c>
      <c r="Q30" s="11">
        <f>VLOOKUP(P30,SUNRISE!$B:$D,2,FALSE)</f>
        <v>0.20341497079887053</v>
      </c>
      <c r="R30" s="12">
        <f>VLOOKUP(P30,SUNRISE!$B:$D,3,FALSE)</f>
        <v>0.8952225693685331</v>
      </c>
    </row>
    <row r="31" spans="1:18" ht="12.75">
      <c r="A31" s="10">
        <f t="shared" si="4"/>
        <v>38015</v>
      </c>
      <c r="B31" s="11">
        <f>VLOOKUP(A31,SUNRISE!$B:$D,2,FALSE)</f>
        <v>0.3274506791730662</v>
      </c>
      <c r="C31" s="12">
        <f>VLOOKUP(A31,SUNRISE!$B:$D,3,FALSE)</f>
        <v>0.7021806912409015</v>
      </c>
      <c r="D31" s="10">
        <f>D30+1</f>
        <v>38046</v>
      </c>
      <c r="E31" s="11">
        <f>VLOOKUP(D31,SUNRISE!$B:$D,2,FALSE)</f>
        <v>0.2875629272426618</v>
      </c>
      <c r="F31" s="12">
        <f>VLOOKUP(D31,SUNRISE!$B:$D,3,FALSE)</f>
        <v>0.7412324520219271</v>
      </c>
      <c r="G31" s="10">
        <f t="shared" si="0"/>
        <v>38075</v>
      </c>
      <c r="H31" s="11">
        <f>VLOOKUP(G31,SUNRISE!$B:$D,2,FALSE)</f>
        <v>0.2838013511452413</v>
      </c>
      <c r="I31" s="12">
        <f>VLOOKUP(G31,SUNRISE!$B:$D,3,FALSE)</f>
        <v>0.8174357170931338</v>
      </c>
      <c r="J31" s="10">
        <f t="shared" si="1"/>
        <v>38106</v>
      </c>
      <c r="K31" s="11">
        <f>VLOOKUP(J31,SUNRISE!$B:$D,2,FALSE)</f>
        <v>0.23758063399162035</v>
      </c>
      <c r="L31" s="12">
        <f>VLOOKUP(J31,SUNRISE!$B:$D,3,FALSE)</f>
        <v>0.8533959906104346</v>
      </c>
      <c r="M31" s="10">
        <f t="shared" si="2"/>
        <v>38136</v>
      </c>
      <c r="N31" s="11">
        <f>VLOOKUP(M31,SUNRISE!$B:$D,2,FALSE)</f>
        <v>0.20688587338133702</v>
      </c>
      <c r="O31" s="12">
        <f>VLOOKUP(M31,SUNRISE!$B:$D,3,FALSE)</f>
        <v>0.8840858881763114</v>
      </c>
      <c r="P31" s="10">
        <f t="shared" si="3"/>
        <v>38167</v>
      </c>
      <c r="Q31" s="11">
        <f>VLOOKUP(P31,SUNRISE!$B:$D,2,FALSE)</f>
        <v>0.20383120769117427</v>
      </c>
      <c r="R31" s="12">
        <f>VLOOKUP(P31,SUNRISE!$B:$D,3,FALSE)</f>
        <v>0.8950657088078365</v>
      </c>
    </row>
    <row r="32" spans="1:18" ht="12.75">
      <c r="A32" s="10">
        <f t="shared" si="4"/>
        <v>38016</v>
      </c>
      <c r="B32" s="11">
        <f>VLOOKUP(A32,SUNRISE!$B:$D,2,FALSE)</f>
        <v>0.3264477588107068</v>
      </c>
      <c r="C32" s="12">
        <f>VLOOKUP(A32,SUNRISE!$B:$D,3,FALSE)</f>
        <v>0.7034262012126785</v>
      </c>
      <c r="D32" s="13"/>
      <c r="E32" s="11"/>
      <c r="F32" s="12"/>
      <c r="G32" s="10">
        <f t="shared" si="0"/>
        <v>38076</v>
      </c>
      <c r="H32" s="11">
        <f>VLOOKUP(G32,SUNRISE!$B:$D,2,FALSE)</f>
        <v>0.2822174627756928</v>
      </c>
      <c r="I32" s="12">
        <f>VLOOKUP(G32,SUNRISE!$B:$D,3,FALSE)</f>
        <v>0.8186014408971579</v>
      </c>
      <c r="J32" s="10">
        <f t="shared" si="1"/>
        <v>38107</v>
      </c>
      <c r="K32" s="11">
        <f>VLOOKUP(J32,SUNRISE!$B:$D,2,FALSE)</f>
        <v>0.23625735513612903</v>
      </c>
      <c r="L32" s="12">
        <f>VLOOKUP(J32,SUNRISE!$B:$D,3,FALSE)</f>
        <v>0.8545374667764337</v>
      </c>
      <c r="M32" s="10">
        <f t="shared" si="2"/>
        <v>38137</v>
      </c>
      <c r="N32" s="11">
        <f>VLOOKUP(M32,SUNRISE!$B:$D,2,FALSE)</f>
        <v>0.20627108795773755</v>
      </c>
      <c r="O32" s="12">
        <f>VLOOKUP(M32,SUNRISE!$B:$D,3,FALSE)</f>
        <v>0.8848812248631811</v>
      </c>
      <c r="P32" s="10">
        <f t="shared" si="3"/>
        <v>38168</v>
      </c>
      <c r="Q32" s="11">
        <f>VLOOKUP(P32,SUNRISE!$B:$D,2,FALSE)</f>
        <v>0.20427844886027038</v>
      </c>
      <c r="R32" s="12">
        <f>VLOOKUP(P32,SUNRISE!$B:$D,3,FALSE)</f>
        <v>0.894872648358444</v>
      </c>
    </row>
    <row r="33" spans="1:18" ht="12.75">
      <c r="A33" s="14">
        <f t="shared" si="4"/>
        <v>38017</v>
      </c>
      <c r="B33" s="15">
        <f>VLOOKUP(A33,SUNRISE!$B:$D,2,FALSE)</f>
        <v>0.3254201797096834</v>
      </c>
      <c r="C33" s="16">
        <f>VLOOKUP(A33,SUNRISE!$B:$D,3,FALSE)</f>
        <v>0.7046771703386797</v>
      </c>
      <c r="D33" s="14"/>
      <c r="E33" s="15"/>
      <c r="F33" s="16"/>
      <c r="G33" s="14">
        <f t="shared" si="0"/>
        <v>38077</v>
      </c>
      <c r="H33" s="15">
        <f>VLOOKUP(G33,SUNRISE!$B:$D,2,FALSE)</f>
        <v>0.28063608777856025</v>
      </c>
      <c r="I33" s="16">
        <f>VLOOKUP(G33,SUNRISE!$B:$D,3,FALSE)</f>
        <v>0.8197665927423171</v>
      </c>
      <c r="J33" s="14"/>
      <c r="K33" s="15"/>
      <c r="L33" s="16"/>
      <c r="M33" s="14">
        <f t="shared" si="2"/>
        <v>38138</v>
      </c>
      <c r="N33" s="15">
        <f>VLOOKUP(M33,SUNRISE!$B:$D,2,FALSE)</f>
        <v>0.20568839713389173</v>
      </c>
      <c r="O33" s="16">
        <f>VLOOKUP(M33,SUNRISE!$B:$D,3,FALSE)</f>
        <v>0.8856537416387044</v>
      </c>
      <c r="P33" s="14"/>
      <c r="Q33" s="15"/>
      <c r="R33" s="16"/>
    </row>
    <row r="34" spans="1:18" ht="12.75">
      <c r="A34" s="17"/>
      <c r="B34" s="11"/>
      <c r="C34" s="11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ht="12.75">
      <c r="A35" s="27" t="s">
        <v>14</v>
      </c>
      <c r="B35" s="28"/>
      <c r="C35" s="29"/>
      <c r="D35" s="27" t="s">
        <v>15</v>
      </c>
      <c r="E35" s="28"/>
      <c r="F35" s="29"/>
      <c r="G35" s="27" t="s">
        <v>16</v>
      </c>
      <c r="H35" s="28"/>
      <c r="I35" s="29"/>
      <c r="J35" s="27" t="s">
        <v>17</v>
      </c>
      <c r="K35" s="28"/>
      <c r="L35" s="29"/>
      <c r="M35" s="27" t="s">
        <v>18</v>
      </c>
      <c r="N35" s="28"/>
      <c r="O35" s="29"/>
      <c r="P35" s="27" t="s">
        <v>19</v>
      </c>
      <c r="Q35" s="28"/>
      <c r="R35" s="29"/>
    </row>
    <row r="36" spans="1:18" ht="12.75">
      <c r="A36" s="8" t="s">
        <v>0</v>
      </c>
      <c r="B36" s="1" t="s">
        <v>1</v>
      </c>
      <c r="C36" s="9" t="s">
        <v>2</v>
      </c>
      <c r="D36" s="8" t="s">
        <v>0</v>
      </c>
      <c r="E36" s="1" t="s">
        <v>1</v>
      </c>
      <c r="F36" s="9" t="s">
        <v>2</v>
      </c>
      <c r="G36" s="8" t="s">
        <v>0</v>
      </c>
      <c r="H36" s="1" t="s">
        <v>1</v>
      </c>
      <c r="I36" s="9" t="s">
        <v>2</v>
      </c>
      <c r="J36" s="8" t="s">
        <v>0</v>
      </c>
      <c r="K36" s="1" t="s">
        <v>1</v>
      </c>
      <c r="L36" s="9" t="s">
        <v>2</v>
      </c>
      <c r="M36" s="8" t="s">
        <v>0</v>
      </c>
      <c r="N36" s="1" t="s">
        <v>1</v>
      </c>
      <c r="O36" s="9" t="s">
        <v>2</v>
      </c>
      <c r="P36" s="8" t="s">
        <v>0</v>
      </c>
      <c r="Q36" s="1" t="s">
        <v>1</v>
      </c>
      <c r="R36" s="9" t="s">
        <v>2</v>
      </c>
    </row>
    <row r="37" spans="1:18" ht="12.75">
      <c r="A37" s="10">
        <f>P32+1</f>
        <v>38169</v>
      </c>
      <c r="B37" s="11">
        <f>VLOOKUP(A37,SUNRISE!$B:$D,2,FALSE)</f>
        <v>0.2047560804593894</v>
      </c>
      <c r="C37" s="12">
        <f>VLOOKUP(A37,SUNRISE!$B:$D,3,FALSE)</f>
        <v>0.8946435169923207</v>
      </c>
      <c r="D37" s="10">
        <f>A67+1</f>
        <v>38200</v>
      </c>
      <c r="E37" s="11">
        <f>VLOOKUP(D37,SUNRISE!$B:$D,2,FALSE)</f>
        <v>0.23056661420404523</v>
      </c>
      <c r="F37" s="12">
        <f>VLOOKUP(D37,SUNRISE!$B:$D,3,FALSE)</f>
        <v>0.8716491891726398</v>
      </c>
      <c r="G37" s="10">
        <f>D67+1</f>
        <v>38231</v>
      </c>
      <c r="H37" s="11">
        <f>VLOOKUP(G37,SUNRISE!$B:$D,2,FALSE)</f>
        <v>0.26461997738233073</v>
      </c>
      <c r="I37" s="12">
        <f>VLOOKUP(G37,SUNRISE!$B:$D,3,FALSE)</f>
        <v>0.8284844894570481</v>
      </c>
      <c r="J37" s="10">
        <f>G66+1</f>
        <v>38261</v>
      </c>
      <c r="K37" s="11">
        <f>VLOOKUP(J37,SUNRISE!$B:$D,2,FALSE)</f>
        <v>0.29812814467361365</v>
      </c>
      <c r="L37" s="12">
        <f>VLOOKUP(J37,SUNRISE!$B:$D,3,FALSE)</f>
        <v>0.780654967697011</v>
      </c>
      <c r="M37" s="10">
        <f>J67+1</f>
        <v>38292</v>
      </c>
      <c r="N37" s="11">
        <f>VLOOKUP(M37,SUNRISE!$B:$D,2,FALSE)</f>
        <v>0.29336260873769454</v>
      </c>
      <c r="O37" s="12">
        <f>VLOOKUP(M37,SUNRISE!$B:$D,3,FALSE)</f>
        <v>0.6940498795002886</v>
      </c>
      <c r="P37" s="10">
        <f>M66+1</f>
        <v>38322</v>
      </c>
      <c r="Q37" s="11">
        <f>VLOOKUP(P37,SUNRISE!$B:$D,2,FALSE)</f>
        <v>0.32789327084627246</v>
      </c>
      <c r="R37" s="12">
        <f>VLOOKUP(P37,SUNRISE!$B:$D,3,FALSE)</f>
        <v>0.6677419516995453</v>
      </c>
    </row>
    <row r="38" spans="1:18" ht="12.75">
      <c r="A38" s="10">
        <f>A37+1</f>
        <v>38170</v>
      </c>
      <c r="B38" s="11">
        <f>VLOOKUP(A38,SUNRISE!$B:$D,2,FALSE)</f>
        <v>0.20526346017726982</v>
      </c>
      <c r="C38" s="12">
        <f>VLOOKUP(A38,SUNRISE!$B:$D,3,FALSE)</f>
        <v>0.8943784808847246</v>
      </c>
      <c r="D38" s="10">
        <f aca="true" t="shared" si="6" ref="D38:D67">D37+1</f>
        <v>38201</v>
      </c>
      <c r="E38" s="11">
        <f>VLOOKUP(D38,SUNRISE!$B:$D,2,FALSE)</f>
        <v>0.2316209139823576</v>
      </c>
      <c r="F38" s="12">
        <f>VLOOKUP(D38,SUNRISE!$B:$D,3,FALSE)</f>
        <v>0.8704845247388068</v>
      </c>
      <c r="G38" s="10">
        <f aca="true" t="shared" si="7" ref="G38:G66">G37+1</f>
        <v>38232</v>
      </c>
      <c r="H38" s="11">
        <f>VLOOKUP(G38,SUNRISE!$B:$D,2,FALSE)</f>
        <v>0.2657293861553009</v>
      </c>
      <c r="I38" s="12">
        <f>VLOOKUP(G38,SUNRISE!$B:$D,3,FALSE)</f>
        <v>0.8269261987464832</v>
      </c>
      <c r="J38" s="10">
        <f aca="true" t="shared" si="8" ref="J38:J67">J37+1</f>
        <v>38262</v>
      </c>
      <c r="K38" s="11">
        <f>VLOOKUP(J38,SUNRISE!$B:$D,2,FALSE)</f>
        <v>0.2992704081055477</v>
      </c>
      <c r="L38" s="12">
        <f>VLOOKUP(J38,SUNRISE!$B:$D,3,FALSE)</f>
        <v>0.7790758893770029</v>
      </c>
      <c r="M38" s="10">
        <f aca="true" t="shared" si="9" ref="M38:M66">M37+1</f>
        <v>38293</v>
      </c>
      <c r="N38" s="11">
        <f>VLOOKUP(M38,SUNRISE!$B:$D,2,FALSE)</f>
        <v>0.2945923224061077</v>
      </c>
      <c r="O38" s="12">
        <f>VLOOKUP(M38,SUNRISE!$B:$D,3,FALSE)</f>
        <v>0.692813358757817</v>
      </c>
      <c r="P38" s="10">
        <f aca="true" t="shared" si="10" ref="P38:P67">P37+1</f>
        <v>38323</v>
      </c>
      <c r="Q38" s="11">
        <f>VLOOKUP(P38,SUNRISE!$B:$D,2,FALSE)</f>
        <v>0.32884103575120965</v>
      </c>
      <c r="R38" s="12">
        <f>VLOOKUP(P38,SUNRISE!$B:$D,3,FALSE)</f>
        <v>0.6673464952639186</v>
      </c>
    </row>
    <row r="39" spans="1:18" ht="12.75">
      <c r="A39" s="10">
        <f aca="true" t="shared" si="11" ref="A39:A67">A38+1</f>
        <v>38171</v>
      </c>
      <c r="B39" s="11">
        <f>VLOOKUP(A39,SUNRISE!$B:$D,2,FALSE)</f>
        <v>0.205799919266593</v>
      </c>
      <c r="C39" s="12">
        <f>VLOOKUP(A39,SUNRISE!$B:$D,3,FALSE)</f>
        <v>0.8940777421381728</v>
      </c>
      <c r="D39" s="10">
        <f t="shared" si="6"/>
        <v>38202</v>
      </c>
      <c r="E39" s="11">
        <f>VLOOKUP(D39,SUNRISE!$B:$D,2,FALSE)</f>
        <v>0.232681699704005</v>
      </c>
      <c r="F39" s="12">
        <f>VLOOKUP(D39,SUNRISE!$B:$D,3,FALSE)</f>
        <v>0.8692996825506402</v>
      </c>
      <c r="G39" s="10">
        <f t="shared" si="7"/>
        <v>38233</v>
      </c>
      <c r="H39" s="11">
        <f>VLOOKUP(G39,SUNRISE!$B:$D,2,FALSE)</f>
        <v>0.26683855896287373</v>
      </c>
      <c r="I39" s="12">
        <f>VLOOKUP(G39,SUNRISE!$B:$D,3,FALSE)</f>
        <v>0.8253621142610946</v>
      </c>
      <c r="J39" s="10">
        <f t="shared" si="8"/>
        <v>38263</v>
      </c>
      <c r="K39" s="11">
        <f>VLOOKUP(J39,SUNRISE!$B:$D,2,FALSE)</f>
        <v>0.30041557989133527</v>
      </c>
      <c r="L39" s="12">
        <f>VLOOKUP(J39,SUNRISE!$B:$D,3,FALSE)</f>
        <v>0.7775015310832325</v>
      </c>
      <c r="M39" s="10">
        <f t="shared" si="9"/>
        <v>38294</v>
      </c>
      <c r="N39" s="11">
        <f>VLOOKUP(M39,SUNRISE!$B:$D,2,FALSE)</f>
        <v>0.29582211160366173</v>
      </c>
      <c r="O39" s="12">
        <f>VLOOKUP(M39,SUNRISE!$B:$D,3,FALSE)</f>
        <v>0.6915958262655769</v>
      </c>
      <c r="P39" s="10">
        <f t="shared" si="10"/>
        <v>38324</v>
      </c>
      <c r="Q39" s="11">
        <f>VLOOKUP(P39,SUNRISE!$B:$D,2,FALSE)</f>
        <v>0.3297659252329002</v>
      </c>
      <c r="R39" s="12">
        <f>VLOOKUP(P39,SUNRISE!$B:$D,3,FALSE)</f>
        <v>0.6669882011121068</v>
      </c>
    </row>
    <row r="40" spans="1:18" ht="12.75">
      <c r="A40" s="10">
        <f t="shared" si="11"/>
        <v>38172</v>
      </c>
      <c r="B40" s="11">
        <f>VLOOKUP(A40,SUNRISE!$B:$D,2,FALSE)</f>
        <v>0.20636476465466158</v>
      </c>
      <c r="C40" s="12">
        <f>VLOOKUP(A40,SUNRISE!$B:$D,3,FALSE)</f>
        <v>0.8937415374006736</v>
      </c>
      <c r="D40" s="10">
        <f t="shared" si="6"/>
        <v>38203</v>
      </c>
      <c r="E40" s="11">
        <f>VLOOKUP(D40,SUNRISE!$B:$D,2,FALSE)</f>
        <v>0.2337484555228285</v>
      </c>
      <c r="F40" s="12">
        <f>VLOOKUP(D40,SUNRISE!$B:$D,3,FALSE)</f>
        <v>0.8680952252787467</v>
      </c>
      <c r="G40" s="10">
        <f t="shared" si="7"/>
        <v>38234</v>
      </c>
      <c r="H40" s="11">
        <f>VLOOKUP(G40,SUNRISE!$B:$D,2,FALSE)</f>
        <v>0.26794752841493136</v>
      </c>
      <c r="I40" s="12">
        <f>VLOOKUP(G40,SUNRISE!$B:$D,3,FALSE)</f>
        <v>0.8237926072993366</v>
      </c>
      <c r="J40" s="10">
        <f t="shared" si="8"/>
        <v>38264</v>
      </c>
      <c r="K40" s="11">
        <f>VLOOKUP(J40,SUNRISE!$B:$D,2,FALSE)</f>
        <v>0.3015637594449372</v>
      </c>
      <c r="L40" s="12">
        <f>VLOOKUP(J40,SUNRISE!$B:$D,3,FALSE)</f>
        <v>0.775932260578041</v>
      </c>
      <c r="M40" s="10">
        <f t="shared" si="9"/>
        <v>38295</v>
      </c>
      <c r="N40" s="11">
        <f>VLOOKUP(M40,SUNRISE!$B:$D,2,FALSE)</f>
        <v>0.2970515682972397</v>
      </c>
      <c r="O40" s="12">
        <f>VLOOKUP(M40,SUNRISE!$B:$D,3,FALSE)</f>
        <v>0.6903978684654076</v>
      </c>
      <c r="P40" s="10">
        <f t="shared" si="10"/>
        <v>38325</v>
      </c>
      <c r="Q40" s="11">
        <f>VLOOKUP(P40,SUNRISE!$B:$D,2,FALSE)</f>
        <v>0.3306669544949494</v>
      </c>
      <c r="R40" s="12">
        <f>VLOOKUP(P40,SUNRISE!$B:$D,3,FALSE)</f>
        <v>0.6666674948726637</v>
      </c>
    </row>
    <row r="41" spans="1:18" ht="12.75">
      <c r="A41" s="10">
        <f t="shared" si="11"/>
        <v>38173</v>
      </c>
      <c r="B41" s="11">
        <f>VLOOKUP(A41,SUNRISE!$B:$D,2,FALSE)</f>
        <v>0.20695728112124576</v>
      </c>
      <c r="C41" s="12">
        <f>VLOOKUP(A41,SUNRISE!$B:$D,3,FALSE)</f>
        <v>0.8933701363915763</v>
      </c>
      <c r="D41" s="10">
        <f t="shared" si="6"/>
        <v>38204</v>
      </c>
      <c r="E41" s="11">
        <f>VLOOKUP(D41,SUNRISE!$B:$D,2,FALSE)</f>
        <v>0.23482068772446577</v>
      </c>
      <c r="F41" s="12">
        <f>VLOOKUP(D41,SUNRISE!$B:$D,3,FALSE)</f>
        <v>0.8668717099668535</v>
      </c>
      <c r="G41" s="10">
        <f t="shared" si="7"/>
        <v>38235</v>
      </c>
      <c r="H41" s="11">
        <f>VLOOKUP(G41,SUNRISE!$B:$D,2,FALSE)</f>
        <v>0.2690563370364003</v>
      </c>
      <c r="I41" s="12">
        <f>VLOOKUP(G41,SUNRISE!$B:$D,3,FALSE)</f>
        <v>0.8222180453966029</v>
      </c>
      <c r="J41" s="10">
        <f t="shared" si="8"/>
        <v>38265</v>
      </c>
      <c r="K41" s="11">
        <f>VLOOKUP(J41,SUNRISE!$B:$D,2,FALSE)</f>
        <v>0.3027150398815317</v>
      </c>
      <c r="L41" s="12">
        <f>VLOOKUP(J41,SUNRISE!$B:$D,3,FALSE)</f>
        <v>0.774368449511976</v>
      </c>
      <c r="M41" s="10">
        <f t="shared" si="9"/>
        <v>38296</v>
      </c>
      <c r="N41" s="11">
        <f>VLOOKUP(M41,SUNRISE!$B:$D,2,FALSE)</f>
        <v>0.2982802578607331</v>
      </c>
      <c r="O41" s="12">
        <f>VLOOKUP(M41,SUNRISE!$B:$D,3,FALSE)</f>
        <v>0.6892200798954574</v>
      </c>
      <c r="P41" s="10">
        <f t="shared" si="10"/>
        <v>38326</v>
      </c>
      <c r="Q41" s="11">
        <f>VLOOKUP(P41,SUNRISE!$B:$D,2,FALSE)</f>
        <v>0.33154314616138714</v>
      </c>
      <c r="R41" s="12">
        <f>VLOOKUP(P41,SUNRISE!$B:$D,3,FALSE)</f>
        <v>0.6663847707596375</v>
      </c>
    </row>
    <row r="42" spans="1:18" ht="12.75">
      <c r="A42" s="10">
        <f t="shared" si="11"/>
        <v>38174</v>
      </c>
      <c r="B42" s="11">
        <f>VLOOKUP(A42,SUNRISE!$B:$D,2,FALSE)</f>
        <v>0.2075767335283798</v>
      </c>
      <c r="C42" s="12">
        <f>VLOOKUP(A42,SUNRISE!$B:$D,3,FALSE)</f>
        <v>0.8929638403485797</v>
      </c>
      <c r="D42" s="10">
        <f t="shared" si="6"/>
        <v>38205</v>
      </c>
      <c r="E42" s="11">
        <f>VLOOKUP(D42,SUNRISE!$B:$D,2,FALSE)</f>
        <v>0.23589792480167224</v>
      </c>
      <c r="F42" s="12">
        <f>VLOOKUP(D42,SUNRISE!$B:$D,3,FALSE)</f>
        <v>0.865629687687591</v>
      </c>
      <c r="G42" s="10">
        <f t="shared" si="7"/>
        <v>38236</v>
      </c>
      <c r="H42" s="11">
        <f>VLOOKUP(G42,SUNRISE!$B:$D,2,FALSE)</f>
        <v>0.2701650367293192</v>
      </c>
      <c r="I42" s="12">
        <f>VLOOKUP(G42,SUNRISE!$B:$D,3,FALSE)</f>
        <v>0.8206387925655898</v>
      </c>
      <c r="J42" s="10">
        <f t="shared" si="8"/>
        <v>38266</v>
      </c>
      <c r="K42" s="11">
        <f>VLOOKUP(J42,SUNRISE!$B:$D,2,FALSE)</f>
        <v>0.3038695074075615</v>
      </c>
      <c r="L42" s="12">
        <f>VLOOKUP(J42,SUNRISE!$B:$D,3,FALSE)</f>
        <v>0.7728104736855567</v>
      </c>
      <c r="M42" s="10">
        <f t="shared" si="9"/>
        <v>38297</v>
      </c>
      <c r="N42" s="11">
        <f>VLOOKUP(M42,SUNRISE!$B:$D,2,FALSE)</f>
        <v>0.29950771869059617</v>
      </c>
      <c r="O42" s="12">
        <f>VLOOKUP(M42,SUNRISE!$B:$D,3,FALSE)</f>
        <v>0.6880630629327488</v>
      </c>
      <c r="P42" s="10">
        <f t="shared" si="10"/>
        <v>38327</v>
      </c>
      <c r="Q42" s="11">
        <f>VLOOKUP(P42,SUNRISE!$B:$D,2,FALSE)</f>
        <v>0.3323935331862837</v>
      </c>
      <c r="R42" s="12">
        <f>VLOOKUP(P42,SUNRISE!$B:$D,3,FALSE)</f>
        <v>0.6661403894161472</v>
      </c>
    </row>
    <row r="43" spans="1:18" ht="12.75">
      <c r="A43" s="10">
        <f t="shared" si="11"/>
        <v>38175</v>
      </c>
      <c r="B43" s="11">
        <f>VLOOKUP(A43,SUNRISE!$B:$D,2,FALSE)</f>
        <v>0.20822236908696548</v>
      </c>
      <c r="C43" s="12">
        <f>VLOOKUP(A43,SUNRISE!$B:$D,3,FALSE)</f>
        <v>0.8925229804095048</v>
      </c>
      <c r="D43" s="10">
        <f t="shared" si="6"/>
        <v>38206</v>
      </c>
      <c r="E43" s="11">
        <f>VLOOKUP(D43,SUNRISE!$B:$D,2,FALSE)</f>
        <v>0.23697971746635535</v>
      </c>
      <c r="F43" s="12">
        <f>VLOOKUP(D43,SUNRISE!$B:$D,3,FALSE)</f>
        <v>0.8643697032467502</v>
      </c>
      <c r="G43" s="10">
        <f t="shared" si="7"/>
        <v>38237</v>
      </c>
      <c r="H43" s="11">
        <f>VLOOKUP(G43,SUNRISE!$B:$D,2,FALSE)</f>
        <v>0.2712736882370969</v>
      </c>
      <c r="I43" s="12">
        <f>VLOOKUP(G43,SUNRISE!$B:$D,3,FALSE)</f>
        <v>0.8190552095388179</v>
      </c>
      <c r="J43" s="10">
        <f t="shared" si="8"/>
        <v>38267</v>
      </c>
      <c r="K43" s="11">
        <f>VLOOKUP(J43,SUNRISE!$B:$D,2,FALSE)</f>
        <v>0.3050272407017088</v>
      </c>
      <c r="L43" s="12">
        <f>VLOOKUP(J43,SUNRISE!$B:$D,3,FALSE)</f>
        <v>0.7712587133103691</v>
      </c>
      <c r="M43" s="10">
        <f t="shared" si="9"/>
        <v>38298</v>
      </c>
      <c r="N43" s="11">
        <f>VLOOKUP(M43,SUNRISE!$B:$D,2,FALSE)</f>
        <v>0.30073346187921524</v>
      </c>
      <c r="O43" s="12">
        <f>VLOOKUP(M43,SUNRISE!$B:$D,3,FALSE)</f>
        <v>0.6869274274829525</v>
      </c>
      <c r="P43" s="10">
        <f t="shared" si="10"/>
        <v>38328</v>
      </c>
      <c r="Q43" s="11">
        <f>VLOOKUP(P43,SUNRISE!$B:$D,2,FALSE)</f>
        <v>0.333217161802039</v>
      </c>
      <c r="R43" s="12">
        <f>VLOOKUP(P43,SUNRISE!$B:$D,3,FALSE)</f>
        <v>0.6659346757991677</v>
      </c>
    </row>
    <row r="44" spans="1:18" ht="12.75">
      <c r="A44" s="10">
        <f t="shared" si="11"/>
        <v>38176</v>
      </c>
      <c r="B44" s="11">
        <f>VLOOKUP(A44,SUNRISE!$B:$D,2,FALSE)</f>
        <v>0.2088934196452609</v>
      </c>
      <c r="C44" s="12">
        <f>VLOOKUP(A44,SUNRISE!$B:$D,3,FALSE)</f>
        <v>0.8920479159422855</v>
      </c>
      <c r="D44" s="10">
        <f t="shared" si="6"/>
        <v>38207</v>
      </c>
      <c r="E44" s="11">
        <f>VLOOKUP(D44,SUNRISE!$B:$D,2,FALSE)</f>
        <v>0.23806563860254837</v>
      </c>
      <c r="F44" s="12">
        <f>VLOOKUP(D44,SUNRISE!$B:$D,3,FALSE)</f>
        <v>0.8630922949332461</v>
      </c>
      <c r="G44" s="10">
        <f t="shared" si="7"/>
        <v>38238</v>
      </c>
      <c r="H44" s="11">
        <f>VLOOKUP(G44,SUNRISE!$B:$D,2,FALSE)</f>
        <v>0.27238236061101256</v>
      </c>
      <c r="I44" s="12">
        <f>VLOOKUP(G44,SUNRISE!$B:$D,3,FALSE)</f>
        <v>0.8174676540130417</v>
      </c>
      <c r="J44" s="10">
        <f t="shared" si="8"/>
        <v>38268</v>
      </c>
      <c r="K44" s="11">
        <f>VLOOKUP(J44,SUNRISE!$B:$D,2,FALSE)</f>
        <v>0.3061883102866243</v>
      </c>
      <c r="L44" s="12">
        <f>VLOOKUP(J44,SUNRISE!$B:$D,3,FALSE)</f>
        <v>0.7697135532692023</v>
      </c>
      <c r="M44" s="10">
        <f t="shared" si="9"/>
        <v>38299</v>
      </c>
      <c r="N44" s="11">
        <f>VLOOKUP(M44,SUNRISE!$B:$D,2,FALSE)</f>
        <v>0.3019569709518875</v>
      </c>
      <c r="O44" s="12">
        <f>VLOOKUP(M44,SUNRISE!$B:$D,3,FALSE)</f>
        <v>0.6858137906137826</v>
      </c>
      <c r="P44" s="10">
        <f t="shared" si="10"/>
        <v>38329</v>
      </c>
      <c r="Q44" s="11">
        <f>VLOOKUP(P44,SUNRISE!$B:$D,2,FALSE)</f>
        <v>0.33401309448814237</v>
      </c>
      <c r="R44" s="12">
        <f>VLOOKUP(P44,SUNRISE!$B:$D,3,FALSE)</f>
        <v>0.6657679171229074</v>
      </c>
    </row>
    <row r="45" spans="1:18" ht="12.75">
      <c r="A45" s="10">
        <f t="shared" si="11"/>
        <v>38177</v>
      </c>
      <c r="B45" s="11">
        <f>VLOOKUP(A45,SUNRISE!$B:$D,2,FALSE)</f>
        <v>0.20958910398473143</v>
      </c>
      <c r="C45" s="12">
        <f>VLOOKUP(A45,SUNRISE!$B:$D,3,FALSE)</f>
        <v>0.8915390328363605</v>
      </c>
      <c r="D45" s="10">
        <f t="shared" si="6"/>
        <v>38208</v>
      </c>
      <c r="E45" s="11">
        <f>VLOOKUP(D45,SUNRISE!$B:$D,2,FALSE)</f>
        <v>0.23915528316446374</v>
      </c>
      <c r="F45" s="12">
        <f>VLOOKUP(D45,SUNRISE!$B:$D,3,FALSE)</f>
        <v>0.8617979943120452</v>
      </c>
      <c r="G45" s="10">
        <f t="shared" si="7"/>
        <v>38239</v>
      </c>
      <c r="H45" s="11">
        <f>VLOOKUP(G45,SUNRISE!$B:$D,2,FALSE)</f>
        <v>0.2734911306789765</v>
      </c>
      <c r="I45" s="12">
        <f>VLOOKUP(G45,SUNRISE!$B:$D,3,FALSE)</f>
        <v>0.8158764808952972</v>
      </c>
      <c r="J45" s="10">
        <f t="shared" si="8"/>
        <v>38269</v>
      </c>
      <c r="K45" s="11">
        <f>VLOOKUP(J45,SUNRISE!$B:$D,2,FALSE)</f>
        <v>0.3073527778912873</v>
      </c>
      <c r="L45" s="12">
        <f>VLOOKUP(J45,SUNRISE!$B:$D,3,FALSE)</f>
        <v>0.7681753833748873</v>
      </c>
      <c r="M45" s="10">
        <f t="shared" si="9"/>
        <v>38300</v>
      </c>
      <c r="N45" s="11">
        <f>VLOOKUP(M45,SUNRISE!$B:$D,2,FALSE)</f>
        <v>0.3031777016734121</v>
      </c>
      <c r="O45" s="12">
        <f>VLOOKUP(M45,SUNRISE!$B:$D,3,FALSE)</f>
        <v>0.6847227761283771</v>
      </c>
      <c r="P45" s="10">
        <f t="shared" si="10"/>
        <v>38330</v>
      </c>
      <c r="Q45" s="11">
        <f>VLOOKUP(P45,SUNRISE!$B:$D,2,FALSE)</f>
        <v>0.3347804129411566</v>
      </c>
      <c r="R45" s="12">
        <f>VLOOKUP(P45,SUNRISE!$B:$D,3,FALSE)</f>
        <v>0.6656403608787195</v>
      </c>
    </row>
    <row r="46" spans="1:18" ht="12.75">
      <c r="A46" s="10">
        <f t="shared" si="11"/>
        <v>38178</v>
      </c>
      <c r="B46" s="11">
        <f>VLOOKUP(A46,SUNRISE!$B:$D,2,FALSE)</f>
        <v>0.21030863010930187</v>
      </c>
      <c r="C46" s="12">
        <f>VLOOKUP(A46,SUNRISE!$B:$D,3,FALSE)</f>
        <v>0.8909967417682209</v>
      </c>
      <c r="D46" s="10">
        <f t="shared" si="6"/>
        <v>38209</v>
      </c>
      <c r="E46" s="11">
        <f>VLOOKUP(D46,SUNRISE!$B:$D,2,FALSE)</f>
        <v>0.24024826802370516</v>
      </c>
      <c r="F46" s="12">
        <f>VLOOKUP(D46,SUNRISE!$B:$D,3,FALSE)</f>
        <v>0.8604873260573663</v>
      </c>
      <c r="G46" s="10">
        <f t="shared" si="7"/>
        <v>38240</v>
      </c>
      <c r="H46" s="11">
        <f>VLOOKUP(G46,SUNRISE!$B:$D,2,FALSE)</f>
        <v>0.27460008251647233</v>
      </c>
      <c r="I46" s="12">
        <f>VLOOKUP(G46,SUNRISE!$B:$D,3,FALSE)</f>
        <v>0.8142820425503835</v>
      </c>
      <c r="J46" s="10">
        <f t="shared" si="8"/>
        <v>38270</v>
      </c>
      <c r="K46" s="11">
        <f>VLOOKUP(J46,SUNRISE!$B:$D,2,FALSE)</f>
        <v>0.30852069580395747</v>
      </c>
      <c r="L46" s="12">
        <f>VLOOKUP(J46,SUNRISE!$B:$D,3,FALSE)</f>
        <v>0.7666445986274436</v>
      </c>
      <c r="M46" s="10">
        <f t="shared" si="9"/>
        <v>38301</v>
      </c>
      <c r="N46" s="11">
        <f>VLOOKUP(M46,SUNRISE!$B:$D,2,FALSE)</f>
        <v>0.30439508193044057</v>
      </c>
      <c r="O46" s="12">
        <f>VLOOKUP(M46,SUNRISE!$B:$D,3,FALSE)</f>
        <v>0.6836550140750276</v>
      </c>
      <c r="P46" s="10">
        <f t="shared" si="10"/>
        <v>38331</v>
      </c>
      <c r="Q46" s="11">
        <f>VLOOKUP(P46,SUNRISE!$B:$D,2,FALSE)</f>
        <v>0.33551822102583445</v>
      </c>
      <c r="R46" s="12">
        <f>VLOOKUP(P46,SUNRISE!$B:$D,3,FALSE)</f>
        <v>0.6655522129498135</v>
      </c>
    </row>
    <row r="47" spans="1:18" ht="12.75">
      <c r="A47" s="10">
        <f t="shared" si="11"/>
        <v>38179</v>
      </c>
      <c r="B47" s="11">
        <f>VLOOKUP(A47,SUNRISE!$B:$D,2,FALSE)</f>
        <v>0.21105119751471282</v>
      </c>
      <c r="C47" s="12">
        <f>VLOOKUP(A47,SUNRISE!$B:$D,3,FALSE)</f>
        <v>0.8904214764533157</v>
      </c>
      <c r="D47" s="10">
        <f t="shared" si="6"/>
        <v>38210</v>
      </c>
      <c r="E47" s="11">
        <f>VLOOKUP(D47,SUNRISE!$B:$D,2,FALSE)</f>
        <v>0.24134423176960632</v>
      </c>
      <c r="F47" s="12">
        <f>VLOOKUP(D47,SUNRISE!$B:$D,3,FALSE)</f>
        <v>0.8591608078235117</v>
      </c>
      <c r="G47" s="10">
        <f t="shared" si="7"/>
        <v>38241</v>
      </c>
      <c r="H47" s="11">
        <f>VLOOKUP(G47,SUNRISE!$B:$D,2,FALSE)</f>
        <v>0.275709306919559</v>
      </c>
      <c r="I47" s="12">
        <f>VLOOKUP(G47,SUNRISE!$B:$D,3,FALSE)</f>
        <v>0.8126846890496013</v>
      </c>
      <c r="J47" s="10">
        <f t="shared" si="8"/>
        <v>38271</v>
      </c>
      <c r="K47" s="11">
        <f>VLOOKUP(J47,SUNRISE!$B:$D,2,FALSE)</f>
        <v>0.30969210621575843</v>
      </c>
      <c r="L47" s="12">
        <f>VLOOKUP(J47,SUNRISE!$B:$D,3,FALSE)</f>
        <v>0.7651215994690984</v>
      </c>
      <c r="M47" s="10">
        <f t="shared" si="9"/>
        <v>38302</v>
      </c>
      <c r="N47" s="11">
        <f>VLOOKUP(M47,SUNRISE!$B:$D,2,FALSE)</f>
        <v>0.3056085116958316</v>
      </c>
      <c r="O47" s="12">
        <f>VLOOKUP(M47,SUNRISE!$B:$D,3,FALSE)</f>
        <v>0.6826111401896199</v>
      </c>
      <c r="P47" s="10">
        <f t="shared" si="10"/>
        <v>38332</v>
      </c>
      <c r="Q47" s="11">
        <f>VLOOKUP(P47,SUNRISE!$B:$D,2,FALSE)</f>
        <v>0.3362256476866372</v>
      </c>
      <c r="R47" s="12">
        <f>VLOOKUP(P47,SUNRISE!$B:$D,3,FALSE)</f>
        <v>0.6655036358391201</v>
      </c>
    </row>
    <row r="48" spans="1:18" ht="12.75">
      <c r="A48" s="10">
        <f t="shared" si="11"/>
        <v>38180</v>
      </c>
      <c r="B48" s="11">
        <f>VLOOKUP(A48,SUNRISE!$B:$D,2,FALSE)</f>
        <v>0.21181599942549525</v>
      </c>
      <c r="C48" s="12">
        <f>VLOOKUP(A48,SUNRISE!$B:$D,3,FALSE)</f>
        <v>0.8898136918958705</v>
      </c>
      <c r="D48" s="10">
        <f t="shared" si="6"/>
        <v>38211</v>
      </c>
      <c r="E48" s="11">
        <f>VLOOKUP(D48,SUNRISE!$B:$D,2,FALSE)</f>
        <v>0.24244283446653117</v>
      </c>
      <c r="F48" s="12">
        <f>VLOOKUP(D48,SUNRISE!$B:$D,3,FALSE)</f>
        <v>0.8578189501507655</v>
      </c>
      <c r="G48" s="10">
        <f t="shared" si="7"/>
        <v>38242</v>
      </c>
      <c r="H48" s="11">
        <f>VLOOKUP(G48,SUNRISE!$B:$D,2,FALSE)</f>
        <v>0.27681890087973965</v>
      </c>
      <c r="I48" s="12">
        <f>VLOOKUP(G48,SUNRISE!$B:$D,3,FALSE)</f>
        <v>0.8110847684206023</v>
      </c>
      <c r="J48" s="10">
        <f t="shared" si="8"/>
        <v>38272</v>
      </c>
      <c r="K48" s="11">
        <f>VLOOKUP(J48,SUNRISE!$B:$D,2,FALSE)</f>
        <v>0.3108670405550317</v>
      </c>
      <c r="L48" s="12">
        <f>VLOOKUP(J48,SUNRISE!$B:$D,3,FALSE)</f>
        <v>0.7636067920366676</v>
      </c>
      <c r="M48" s="10">
        <f t="shared" si="9"/>
        <v>38303</v>
      </c>
      <c r="N48" s="11">
        <f>VLOOKUP(M48,SUNRISE!$B:$D,2,FALSE)</f>
        <v>0.30681736308135954</v>
      </c>
      <c r="O48" s="12">
        <f>VLOOKUP(M48,SUNRISE!$B:$D,3,FALSE)</f>
        <v>0.6815917952672228</v>
      </c>
      <c r="P48" s="10">
        <f t="shared" si="10"/>
        <v>38333</v>
      </c>
      <c r="Q48" s="11">
        <f>VLOOKUP(P48,SUNRISE!$B:$D,2,FALSE)</f>
        <v>0.3369018497985445</v>
      </c>
      <c r="R48" s="12">
        <f>VLOOKUP(P48,SUNRISE!$B:$D,3,FALSE)</f>
        <v>0.6654947470285364</v>
      </c>
    </row>
    <row r="49" spans="1:18" ht="12.75">
      <c r="A49" s="10">
        <f t="shared" si="11"/>
        <v>38181</v>
      </c>
      <c r="B49" s="11">
        <f>VLOOKUP(A49,SUNRISE!$B:$D,2,FALSE)</f>
        <v>0.21260222498795467</v>
      </c>
      <c r="C49" s="12">
        <f>VLOOKUP(A49,SUNRISE!$B:$D,3,FALSE)</f>
        <v>0.8891738626474291</v>
      </c>
      <c r="D49" s="10">
        <f t="shared" si="6"/>
        <v>38212</v>
      </c>
      <c r="E49" s="11">
        <f>VLOOKUP(D49,SUNRISE!$B:$D,2,FALSE)</f>
        <v>0.24354375737185782</v>
      </c>
      <c r="F49" s="12">
        <f>VLOOKUP(D49,SUNRISE!$B:$D,3,FALSE)</f>
        <v>0.8564622564038791</v>
      </c>
      <c r="G49" s="10">
        <f t="shared" si="7"/>
        <v>38243</v>
      </c>
      <c r="H49" s="11">
        <f>VLOOKUP(G49,SUNRISE!$B:$D,2,FALSE)</f>
        <v>0.27792896706046916</v>
      </c>
      <c r="I49" s="12">
        <f>VLOOKUP(G49,SUNRISE!$B:$D,3,FALSE)</f>
        <v>0.8094826268982249</v>
      </c>
      <c r="J49" s="10">
        <f t="shared" si="8"/>
        <v>38273</v>
      </c>
      <c r="K49" s="11">
        <f>VLOOKUP(J49,SUNRISE!$B:$D,2,FALSE)</f>
        <v>0.31204551881268555</v>
      </c>
      <c r="L49" s="12">
        <f>VLOOKUP(J49,SUNRISE!$B:$D,3,FALSE)</f>
        <v>0.762100588410744</v>
      </c>
      <c r="M49" s="10">
        <f t="shared" si="9"/>
        <v>38304</v>
      </c>
      <c r="N49" s="11">
        <f>VLOOKUP(M49,SUNRISE!$B:$D,2,FALSE)</f>
        <v>0.30802098048509435</v>
      </c>
      <c r="O49" s="12">
        <f>VLOOKUP(M49,SUNRISE!$B:$D,3,FALSE)</f>
        <v>0.6805976244593502</v>
      </c>
      <c r="P49" s="10">
        <f t="shared" si="10"/>
        <v>38334</v>
      </c>
      <c r="Q49" s="11">
        <f>VLOOKUP(P49,SUNRISE!$B:$D,2,FALSE)</f>
        <v>0.3375460149359157</v>
      </c>
      <c r="R49" s="12">
        <f>VLOOKUP(P49,SUNRISE!$B:$D,3,FALSE)</f>
        <v>0.6655256174873511</v>
      </c>
    </row>
    <row r="50" spans="1:18" ht="12.75">
      <c r="A50" s="10">
        <f t="shared" si="11"/>
        <v>38182</v>
      </c>
      <c r="B50" s="11">
        <f>VLOOKUP(A50,SUNRISE!$B:$D,2,FALSE)</f>
        <v>0.21340906140852076</v>
      </c>
      <c r="C50" s="12">
        <f>VLOOKUP(A50,SUNRISE!$B:$D,3,FALSE)</f>
        <v>0.8885024810841253</v>
      </c>
      <c r="D50" s="10">
        <f t="shared" si="6"/>
        <v>38213</v>
      </c>
      <c r="E50" s="11">
        <f>VLOOKUP(D50,SUNRISE!$B:$D,2,FALSE)</f>
        <v>0.24464670261818836</v>
      </c>
      <c r="F50" s="12">
        <f>VLOOKUP(D50,SUNRISE!$B:$D,3,FALSE)</f>
        <v>0.8550912227407558</v>
      </c>
      <c r="G50" s="10">
        <f t="shared" si="7"/>
        <v>38244</v>
      </c>
      <c r="H50" s="11">
        <f>VLOOKUP(G50,SUNRISE!$B:$D,2,FALSE)</f>
        <v>0.27903961327501164</v>
      </c>
      <c r="I50" s="12">
        <f>VLOOKUP(G50,SUNRISE!$B:$D,3,FALSE)</f>
        <v>0.8078786091762179</v>
      </c>
      <c r="J50" s="10">
        <f t="shared" si="8"/>
        <v>38274</v>
      </c>
      <c r="K50" s="11">
        <f>VLOOKUP(J50,SUNRISE!$B:$D,2,FALSE)</f>
        <v>0.3132275488588927</v>
      </c>
      <c r="L50" s="12">
        <f>VLOOKUP(J50,SUNRISE!$B:$D,3,FALSE)</f>
        <v>0.7606034068610462</v>
      </c>
      <c r="M50" s="10">
        <f t="shared" si="9"/>
        <v>38305</v>
      </c>
      <c r="N50" s="11">
        <f>VLOOKUP(M50,SUNRISE!$B:$D,2,FALSE)</f>
        <v>0.3092186808397914</v>
      </c>
      <c r="O50" s="12">
        <f>VLOOKUP(M50,SUNRISE!$B:$D,3,FALSE)</f>
        <v>0.67962927649358</v>
      </c>
      <c r="P50" s="10">
        <f t="shared" si="10"/>
        <v>38335</v>
      </c>
      <c r="Q50" s="11">
        <f>VLOOKUP(P50,SUNRISE!$B:$D,2,FALSE)</f>
        <v>0.338157364038333</v>
      </c>
      <c r="R50" s="12">
        <f>VLOOKUP(P50,SUNRISE!$B:$D,3,FALSE)</f>
        <v>0.6655962703469763</v>
      </c>
    </row>
    <row r="51" spans="1:18" ht="12.75">
      <c r="A51" s="10">
        <f t="shared" si="11"/>
        <v>38183</v>
      </c>
      <c r="B51" s="11">
        <f>VLOOKUP(A51,SUNRISE!$B:$D,2,FALSE)</f>
        <v>0.21423569602784345</v>
      </c>
      <c r="C51" s="12">
        <f>VLOOKUP(A51,SUNRISE!$B:$D,3,FALSE)</f>
        <v>0.8878000557118156</v>
      </c>
      <c r="D51" s="10">
        <f t="shared" si="6"/>
        <v>38214</v>
      </c>
      <c r="E51" s="11">
        <f>VLOOKUP(D51,SUNRISE!$B:$D,2,FALSE)</f>
        <v>0.24575139286319123</v>
      </c>
      <c r="F51" s="12">
        <f>VLOOKUP(D51,SUNRISE!$B:$D,3,FALSE)</f>
        <v>0.8537063381090454</v>
      </c>
      <c r="G51" s="10">
        <f t="shared" si="7"/>
        <v>38245</v>
      </c>
      <c r="H51" s="11">
        <f>VLOOKUP(G51,SUNRISE!$B:$D,2,FALSE)</f>
        <v>0.28015095196531675</v>
      </c>
      <c r="I51" s="12">
        <f>VLOOKUP(G51,SUNRISE!$B:$D,3,FALSE)</f>
        <v>0.806273058659776</v>
      </c>
      <c r="J51" s="10">
        <f t="shared" si="8"/>
        <v>38275</v>
      </c>
      <c r="K51" s="11">
        <f>VLOOKUP(J51,SUNRISE!$B:$D,2,FALSE)</f>
        <v>0.3144131257515928</v>
      </c>
      <c r="L51" s="12">
        <f>VLOOKUP(J51,SUNRISE!$B:$D,3,FALSE)</f>
        <v>0.7591156720872281</v>
      </c>
      <c r="M51" s="10">
        <f t="shared" si="9"/>
        <v>38306</v>
      </c>
      <c r="N51" s="11">
        <f>VLOOKUP(M51,SUNRISE!$B:$D,2,FALSE)</f>
        <v>0.31040975396847004</v>
      </c>
      <c r="O51" s="12">
        <f>VLOOKUP(M51,SUNRISE!$B:$D,3,FALSE)</f>
        <v>0.6786874028124193</v>
      </c>
      <c r="P51" s="10">
        <f t="shared" si="10"/>
        <v>38336</v>
      </c>
      <c r="Q51" s="11">
        <f>VLOOKUP(P51,SUNRISE!$B:$D,2,FALSE)</f>
        <v>0.3387351539527957</v>
      </c>
      <c r="R51" s="12">
        <f>VLOOKUP(P51,SUNRISE!$B:$D,3,FALSE)</f>
        <v>0.6657066797581603</v>
      </c>
    </row>
    <row r="52" spans="1:18" ht="12.75">
      <c r="A52" s="10">
        <f t="shared" si="11"/>
        <v>38184</v>
      </c>
      <c r="B52" s="11">
        <f>VLOOKUP(A52,SUNRISE!$B:$D,2,FALSE)</f>
        <v>0.2150813183220548</v>
      </c>
      <c r="C52" s="12">
        <f>VLOOKUP(A52,SUNRISE!$B:$D,3,FALSE)</f>
        <v>0.8870671095073391</v>
      </c>
      <c r="D52" s="10">
        <f t="shared" si="6"/>
        <v>38215</v>
      </c>
      <c r="E52" s="11">
        <f>VLOOKUP(D52,SUNRISE!$B:$D,2,FALSE)</f>
        <v>0.2468575709103046</v>
      </c>
      <c r="F52" s="12">
        <f>VLOOKUP(D52,SUNRISE!$B:$D,3,FALSE)</f>
        <v>0.8523080842684682</v>
      </c>
      <c r="G52" s="10">
        <f t="shared" si="7"/>
        <v>38246</v>
      </c>
      <c r="H52" s="11">
        <f>VLOOKUP(G52,SUNRISE!$B:$D,2,FALSE)</f>
        <v>0.2812630996815532</v>
      </c>
      <c r="I52" s="12">
        <f>VLOOKUP(G52,SUNRISE!$B:$D,3,FALSE)</f>
        <v>0.804666317718825</v>
      </c>
      <c r="J52" s="10">
        <f t="shared" si="8"/>
        <v>38276</v>
      </c>
      <c r="K52" s="11">
        <f>VLOOKUP(J52,SUNRISE!$B:$D,2,FALSE)</f>
        <v>0.3156022310373939</v>
      </c>
      <c r="L52" s="12">
        <f>VLOOKUP(J52,SUNRISE!$B:$D,3,FALSE)</f>
        <v>0.7576378154543605</v>
      </c>
      <c r="M52" s="10">
        <f t="shared" si="9"/>
        <v>38307</v>
      </c>
      <c r="N52" s="11">
        <f>VLOOKUP(M52,SUNRISE!$B:$D,2,FALSE)</f>
        <v>0.3115934630532213</v>
      </c>
      <c r="O52" s="12">
        <f>VLOOKUP(M52,SUNRISE!$B:$D,3,FALSE)</f>
        <v>0.677772656628564</v>
      </c>
      <c r="P52" s="10">
        <f t="shared" si="10"/>
        <v>38337</v>
      </c>
      <c r="Q52" s="11">
        <f>VLOOKUP(P52,SUNRISE!$B:$D,2,FALSE)</f>
        <v>0.3392786798323821</v>
      </c>
      <c r="R52" s="12">
        <f>VLOOKUP(P52,SUNRISE!$B:$D,3,FALSE)</f>
        <v>0.6658567699456156</v>
      </c>
    </row>
    <row r="53" spans="1:18" ht="12.75">
      <c r="A53" s="10">
        <f t="shared" si="11"/>
        <v>38185</v>
      </c>
      <c r="B53" s="11">
        <f>VLOOKUP(A53,SUNRISE!$B:$D,2,FALSE)</f>
        <v>0.21594512182370593</v>
      </c>
      <c r="C53" s="12">
        <f>VLOOKUP(A53,SUNRISE!$B:$D,3,FALSE)</f>
        <v>0.8863041783032259</v>
      </c>
      <c r="D53" s="10">
        <f t="shared" si="6"/>
        <v>38216</v>
      </c>
      <c r="E53" s="11">
        <f>VLOOKUP(D53,SUNRISE!$B:$D,2,FALSE)</f>
        <v>0.2479649993033585</v>
      </c>
      <c r="F53" s="12">
        <f>VLOOKUP(D53,SUNRISE!$B:$D,3,FALSE)</f>
        <v>0.8508969358367929</v>
      </c>
      <c r="G53" s="10">
        <f t="shared" si="7"/>
        <v>38247</v>
      </c>
      <c r="H53" s="11">
        <f>VLOOKUP(G53,SUNRISE!$B:$D,2,FALSE)</f>
        <v>0.282376176561895</v>
      </c>
      <c r="I53" s="12">
        <f>VLOOKUP(G53,SUNRISE!$B:$D,3,FALSE)</f>
        <v>0.8030587279420075</v>
      </c>
      <c r="J53" s="10">
        <f t="shared" si="8"/>
        <v>38277</v>
      </c>
      <c r="K53" s="11">
        <f>VLOOKUP(J53,SUNRISE!$B:$D,2,FALSE)</f>
        <v>0.31679483204559494</v>
      </c>
      <c r="L53" s="12">
        <f>VLOOKUP(J53,SUNRISE!$B:$D,3,FALSE)</f>
        <v>0.7561702752222036</v>
      </c>
      <c r="M53" s="10">
        <f t="shared" si="9"/>
        <v>38308</v>
      </c>
      <c r="N53" s="11">
        <f>VLOOKUP(M53,SUNRISE!$B:$D,2,FALSE)</f>
        <v>0.3127690452230223</v>
      </c>
      <c r="O53" s="12">
        <f>VLOOKUP(M53,SUNRISE!$B:$D,3,FALSE)</f>
        <v>0.6768856918940477</v>
      </c>
      <c r="P53" s="10">
        <f t="shared" si="10"/>
        <v>38338</v>
      </c>
      <c r="Q53" s="11">
        <f>VLOOKUP(P53,SUNRISE!$B:$D,2,FALSE)</f>
        <v>0.3397872773725379</v>
      </c>
      <c r="R53" s="12">
        <f>VLOOKUP(P53,SUNRISE!$B:$D,3,FALSE)</f>
        <v>0.6660464144735173</v>
      </c>
    </row>
    <row r="54" spans="1:18" ht="12.75">
      <c r="A54" s="10">
        <f t="shared" si="11"/>
        <v>38186</v>
      </c>
      <c r="B54" s="11">
        <f>VLOOKUP(A54,SUNRISE!$B:$D,2,FALSE)</f>
        <v>0.21682630595593846</v>
      </c>
      <c r="C54" s="12">
        <f>VLOOKUP(A54,SUNRISE!$B:$D,3,FALSE)</f>
        <v>0.8855118092222867</v>
      </c>
      <c r="D54" s="10">
        <f t="shared" si="6"/>
        <v>38217</v>
      </c>
      <c r="E54" s="11">
        <f>VLOOKUP(D54,SUNRISE!$B:$D,2,FALSE)</f>
        <v>0.2490734598980001</v>
      </c>
      <c r="F54" s="12">
        <f>VLOOKUP(D54,SUNRISE!$B:$D,3,FALSE)</f>
        <v>0.8494733603575053</v>
      </c>
      <c r="G54" s="10">
        <f t="shared" si="7"/>
        <v>38248</v>
      </c>
      <c r="H54" s="11">
        <f>VLOOKUP(G54,SUNRISE!$B:$D,2,FALSE)</f>
        <v>0.28349030581212414</v>
      </c>
      <c r="I54" s="12">
        <f>VLOOKUP(G54,SUNRISE!$B:$D,3,FALSE)</f>
        <v>0.8014506303913436</v>
      </c>
      <c r="J54" s="10">
        <f t="shared" si="8"/>
        <v>38278</v>
      </c>
      <c r="K54" s="11">
        <f>VLOOKUP(J54,SUNRISE!$B:$D,2,FALSE)</f>
        <v>0.3179908811762264</v>
      </c>
      <c r="L54" s="12">
        <f>VLOOKUP(J54,SUNRISE!$B:$D,3,FALSE)</f>
        <v>0.7547134967673191</v>
      </c>
      <c r="M54" s="10">
        <f t="shared" si="9"/>
        <v>38309</v>
      </c>
      <c r="N54" s="11">
        <f>VLOOKUP(M54,SUNRISE!$B:$D,2,FALSE)</f>
        <v>0.31393571226598566</v>
      </c>
      <c r="O54" s="12">
        <f>VLOOKUP(M54,SUNRISE!$B:$D,3,FALSE)</f>
        <v>0.6760271621811574</v>
      </c>
      <c r="P54" s="10">
        <f t="shared" si="10"/>
        <v>38339</v>
      </c>
      <c r="Q54" s="11">
        <f>VLOOKUP(P54,SUNRISE!$B:$D,2,FALSE)</f>
        <v>0.3402603248674709</v>
      </c>
      <c r="R54" s="12">
        <f>VLOOKUP(P54,SUNRISE!$B:$D,3,FALSE)</f>
        <v>0.6662754357335822</v>
      </c>
    </row>
    <row r="55" spans="1:18" ht="12.75">
      <c r="A55" s="10">
        <f t="shared" si="11"/>
        <v>38187</v>
      </c>
      <c r="B55" s="11">
        <f>VLOOKUP(A55,SUNRISE!$B:$D,2,FALSE)</f>
        <v>0.2177240777745384</v>
      </c>
      <c r="C55" s="12">
        <f>VLOOKUP(A55,SUNRISE!$B:$D,3,FALSE)</f>
        <v>0.8846905591676005</v>
      </c>
      <c r="D55" s="10">
        <f t="shared" si="6"/>
        <v>38218</v>
      </c>
      <c r="E55" s="11">
        <f>VLOOKUP(D55,SUNRISE!$B:$D,2,FALSE)</f>
        <v>0.2501827534126331</v>
      </c>
      <c r="F55" s="12">
        <f>VLOOKUP(D55,SUNRISE!$B:$D,3,FALSE)</f>
        <v>0.8480378183873117</v>
      </c>
      <c r="G55" s="10">
        <f t="shared" si="7"/>
        <v>38249</v>
      </c>
      <c r="H55" s="11">
        <f>VLOOKUP(G55,SUNRISE!$B:$D,2,FALSE)</f>
        <v>0.2846056131846009</v>
      </c>
      <c r="I55" s="12">
        <f>VLOOKUP(G55,SUNRISE!$B:$D,3,FALSE)</f>
        <v>0.7998423658575341</v>
      </c>
      <c r="J55" s="10">
        <f t="shared" si="8"/>
        <v>38279</v>
      </c>
      <c r="K55" s="11">
        <f>VLOOKUP(J55,SUNRISE!$B:$D,2,FALSE)</f>
        <v>0.3191903151831222</v>
      </c>
      <c r="L55" s="12">
        <f>VLOOKUP(J55,SUNRISE!$B:$D,3,FALSE)</f>
        <v>0.7532679327969465</v>
      </c>
      <c r="M55" s="10">
        <f t="shared" si="9"/>
        <v>38310</v>
      </c>
      <c r="N55" s="11">
        <f>VLOOKUP(M55,SUNRISE!$B:$D,2,FALSE)</f>
        <v>0.31509265147105325</v>
      </c>
      <c r="O55" s="12">
        <f>VLOOKUP(M55,SUNRISE!$B:$D,3,FALSE)</f>
        <v>0.6751977194734927</v>
      </c>
      <c r="P55" s="10">
        <f t="shared" si="10"/>
        <v>38340</v>
      </c>
      <c r="Q55" s="11">
        <f>VLOOKUP(P55,SUNRISE!$B:$D,2,FALSE)</f>
        <v>0.34069724507071925</v>
      </c>
      <c r="R55" s="12">
        <f>VLOOKUP(P55,SUNRISE!$B:$D,3,FALSE)</f>
        <v>0.6665436046654732</v>
      </c>
    </row>
    <row r="56" spans="1:18" ht="12.75">
      <c r="A56" s="10">
        <f t="shared" si="11"/>
        <v>38188</v>
      </c>
      <c r="B56" s="11">
        <f>VLOOKUP(A56,SUNRISE!$B:$D,2,FALSE)</f>
        <v>0.2186376536135232</v>
      </c>
      <c r="C56" s="12">
        <f>VLOOKUP(A56,SUNRISE!$B:$D,3,FALSE)</f>
        <v>0.8838409933725423</v>
      </c>
      <c r="D56" s="10">
        <f t="shared" si="6"/>
        <v>38219</v>
      </c>
      <c r="E56" s="11">
        <f>VLOOKUP(D56,SUNRISE!$B:$D,2,FALSE)</f>
        <v>0.25129269896139567</v>
      </c>
      <c r="F56" s="12">
        <f>VLOOKUP(D56,SUNRISE!$B:$D,3,FALSE)</f>
        <v>0.8465907636017399</v>
      </c>
      <c r="G56" s="10">
        <f t="shared" si="7"/>
        <v>38250</v>
      </c>
      <c r="H56" s="11">
        <f>VLOOKUP(G56,SUNRISE!$B:$D,2,FALSE)</f>
        <v>0.2857222264560973</v>
      </c>
      <c r="I56" s="12">
        <f>VLOOKUP(G56,SUNRISE!$B:$D,3,FALSE)</f>
        <v>0.7982342751159051</v>
      </c>
      <c r="J56" s="10">
        <f t="shared" si="8"/>
        <v>38280</v>
      </c>
      <c r="K56" s="11">
        <f>VLOOKUP(J56,SUNRISE!$B:$D,2,FALSE)</f>
        <v>0.32039305445326033</v>
      </c>
      <c r="L56" s="12">
        <f>VLOOKUP(J56,SUNRISE!$B:$D,3,FALSE)</f>
        <v>0.7518340435534903</v>
      </c>
      <c r="M56" s="10">
        <f t="shared" si="9"/>
        <v>38311</v>
      </c>
      <c r="N56" s="11">
        <f>VLOOKUP(M56,SUNRISE!$B:$D,2,FALSE)</f>
        <v>0.31623902660362657</v>
      </c>
      <c r="O56" s="12">
        <f>VLOOKUP(M56,SUNRISE!$B:$D,3,FALSE)</f>
        <v>0.6743980128660793</v>
      </c>
      <c r="P56" s="10">
        <f t="shared" si="10"/>
        <v>38341</v>
      </c>
      <c r="Q56" s="11">
        <f>VLOOKUP(P56,SUNRISE!$B:$D,2,FALSE)</f>
        <v>0.34109750684580925</v>
      </c>
      <c r="R56" s="12">
        <f>VLOOKUP(P56,SUNRISE!$B:$D,3,FALSE)</f>
        <v>0.6668506407171225</v>
      </c>
    </row>
    <row r="57" spans="1:18" ht="12.75">
      <c r="A57" s="10">
        <f t="shared" si="11"/>
        <v>38189</v>
      </c>
      <c r="B57" s="11">
        <f>VLOOKUP(A57,SUNRISE!$B:$D,2,FALSE)</f>
        <v>0.21956626063093565</v>
      </c>
      <c r="C57" s="12">
        <f>VLOOKUP(A57,SUNRISE!$B:$D,3,FALSE)</f>
        <v>0.882963684014638</v>
      </c>
      <c r="D57" s="10">
        <f t="shared" si="6"/>
        <v>38220</v>
      </c>
      <c r="E57" s="11">
        <f>VLOOKUP(D57,SUNRISE!$B:$D,2,FALSE)</f>
        <v>0.2524031335715413</v>
      </c>
      <c r="F57" s="12">
        <f>VLOOKUP(D57,SUNRISE!$B:$D,3,FALSE)</f>
        <v>0.8451326429171996</v>
      </c>
      <c r="G57" s="10">
        <f t="shared" si="7"/>
        <v>38251</v>
      </c>
      <c r="H57" s="11">
        <f>VLOOKUP(G57,SUNRISE!$B:$D,2,FALSE)</f>
        <v>0.2868402749040166</v>
      </c>
      <c r="I57" s="12">
        <f>VLOOKUP(G57,SUNRISE!$B:$D,3,FALSE)</f>
        <v>0.7966266991829704</v>
      </c>
      <c r="J57" s="10">
        <f t="shared" si="8"/>
        <v>38281</v>
      </c>
      <c r="K57" s="11">
        <f>VLOOKUP(J57,SUNRISE!$B:$D,2,FALSE)</f>
        <v>0.32159900228374155</v>
      </c>
      <c r="L57" s="12">
        <f>VLOOKUP(J57,SUNRISE!$B:$D,3,FALSE)</f>
        <v>0.7504122970083357</v>
      </c>
      <c r="M57" s="10">
        <f t="shared" si="9"/>
        <v>38312</v>
      </c>
      <c r="N57" s="11">
        <f>VLOOKUP(M57,SUNRISE!$B:$D,2,FALSE)</f>
        <v>0.31737397901896275</v>
      </c>
      <c r="O57" s="12">
        <f>VLOOKUP(M57,SUNRISE!$B:$D,3,FALSE)</f>
        <v>0.673628687174109</v>
      </c>
      <c r="P57" s="10">
        <f t="shared" si="10"/>
        <v>38342</v>
      </c>
      <c r="Q57" s="11">
        <f>VLOOKUP(P57,SUNRISE!$B:$D,2,FALSE)</f>
        <v>0.34146062602362587</v>
      </c>
      <c r="R57" s="12">
        <f>VLOOKUP(P57,SUNRISE!$B:$D,3,FALSE)</f>
        <v>0.667196211478891</v>
      </c>
    </row>
    <row r="58" spans="1:18" ht="12.75">
      <c r="A58" s="10">
        <f t="shared" si="11"/>
        <v>38190</v>
      </c>
      <c r="B58" s="11">
        <f>VLOOKUP(A58,SUNRISE!$B:$D,2,FALSE)</f>
        <v>0.2205091382524488</v>
      </c>
      <c r="C58" s="12">
        <f>VLOOKUP(A58,SUNRISE!$B:$D,3,FALSE)</f>
        <v>0.8820592088962306</v>
      </c>
      <c r="D58" s="10">
        <f t="shared" si="6"/>
        <v>38221</v>
      </c>
      <c r="E58" s="11">
        <f>VLOOKUP(D58,SUNRISE!$B:$D,2,FALSE)</f>
        <v>0.2535139116874004</v>
      </c>
      <c r="F58" s="12">
        <f>VLOOKUP(D58,SUNRISE!$B:$D,3,FALSE)</f>
        <v>0.843663896627984</v>
      </c>
      <c r="G58" s="10">
        <f t="shared" si="7"/>
        <v>38252</v>
      </c>
      <c r="H58" s="11">
        <f>VLOOKUP(G58,SUNRISE!$B:$D,2,FALSE)</f>
        <v>0.28795988878045314</v>
      </c>
      <c r="I58" s="12">
        <f>VLOOKUP(G58,SUNRISE!$B:$D,3,FALSE)</f>
        <v>0.7950199795736204</v>
      </c>
      <c r="J58" s="10">
        <f t="shared" si="8"/>
        <v>38282</v>
      </c>
      <c r="K58" s="11">
        <f>VLOOKUP(J58,SUNRISE!$B:$D,2,FALSE)</f>
        <v>0.32280804415800524</v>
      </c>
      <c r="L58" s="12">
        <f>VLOOKUP(J58,SUNRISE!$B:$D,3,FALSE)</f>
        <v>0.7490031690436121</v>
      </c>
      <c r="M58" s="10">
        <f t="shared" si="9"/>
        <v>38313</v>
      </c>
      <c r="N58" s="11">
        <f>VLOOKUP(M58,SUNRISE!$B:$D,2,FALSE)</f>
        <v>0.3184966289164732</v>
      </c>
      <c r="O58" s="12">
        <f>VLOOKUP(M58,SUNRISE!$B:$D,3,FALSE)</f>
        <v>0.6728903814505752</v>
      </c>
      <c r="P58" s="10">
        <f t="shared" si="10"/>
        <v>38343</v>
      </c>
      <c r="Q58" s="11">
        <f>VLOOKUP(P58,SUNRISE!$B:$D,2,FALSE)</f>
        <v>0.3417861688847004</v>
      </c>
      <c r="R58" s="12">
        <f>VLOOKUP(P58,SUNRISE!$B:$D,3,FALSE)</f>
        <v>0.667579935422388</v>
      </c>
    </row>
    <row r="59" spans="1:18" ht="12.75">
      <c r="A59" s="10">
        <f t="shared" si="11"/>
        <v>38191</v>
      </c>
      <c r="B59" s="11">
        <f>VLOOKUP(A59,SUNRISE!$B:$D,2,FALSE)</f>
        <v>0.22146553951129197</v>
      </c>
      <c r="C59" s="12">
        <f>VLOOKUP(A59,SUNRISE!$B:$D,3,FALSE)</f>
        <v>0.881128150194181</v>
      </c>
      <c r="D59" s="10">
        <f t="shared" si="6"/>
        <v>38222</v>
      </c>
      <c r="E59" s="11">
        <f>VLOOKUP(D59,SUNRISE!$B:$D,2,FALSE)</f>
        <v>0.2546249046629396</v>
      </c>
      <c r="F59" s="12">
        <f>VLOOKUP(D59,SUNRISE!$B:$D,3,FALSE)</f>
        <v>0.8421849585567819</v>
      </c>
      <c r="G59" s="10">
        <f t="shared" si="7"/>
        <v>38253</v>
      </c>
      <c r="H59" s="11">
        <f>VLOOKUP(G59,SUNRISE!$B:$D,2,FALSE)</f>
        <v>0.2890811987835859</v>
      </c>
      <c r="I59" s="12">
        <f>VLOOKUP(G59,SUNRISE!$B:$D,3,FALSE)</f>
        <v>0.7934144585589241</v>
      </c>
      <c r="J59" s="10">
        <f t="shared" si="8"/>
        <v>38283</v>
      </c>
      <c r="K59" s="11">
        <f>VLOOKUP(J59,SUNRISE!$B:$D,2,FALSE)</f>
        <v>0.3240200470230716</v>
      </c>
      <c r="L59" s="12">
        <f>VLOOKUP(J59,SUNRISE!$B:$D,3,FALSE)</f>
        <v>0.7476071436203888</v>
      </c>
      <c r="M59" s="10">
        <f t="shared" si="9"/>
        <v>38314</v>
      </c>
      <c r="N59" s="11">
        <f>VLOOKUP(M59,SUNRISE!$B:$D,2,FALSE)</f>
        <v>0.3196060767371894</v>
      </c>
      <c r="O59" s="12">
        <f>VLOOKUP(M59,SUNRISE!$B:$D,3,FALSE)</f>
        <v>0.6721837274139025</v>
      </c>
      <c r="P59" s="10">
        <f t="shared" si="10"/>
        <v>38344</v>
      </c>
      <c r="Q59" s="11">
        <f>VLOOKUP(P59,SUNRISE!$B:$D,2,FALSE)</f>
        <v>0.3420737496890171</v>
      </c>
      <c r="R59" s="12">
        <f>VLOOKUP(P59,SUNRISE!$B:$D,3,FALSE)</f>
        <v>0.6680013791742322</v>
      </c>
    </row>
    <row r="60" spans="1:18" ht="12.75">
      <c r="A60" s="10">
        <f t="shared" si="11"/>
        <v>38192</v>
      </c>
      <c r="B60" s="11">
        <f>VLOOKUP(A60,SUNRISE!$B:$D,2,FALSE)</f>
        <v>0.222434732283831</v>
      </c>
      <c r="C60" s="12">
        <f>VLOOKUP(A60,SUNRISE!$B:$D,3,FALSE)</f>
        <v>0.8801710932801106</v>
      </c>
      <c r="D60" s="10">
        <f t="shared" si="6"/>
        <v>38223</v>
      </c>
      <c r="E60" s="11">
        <f>VLOOKUP(D60,SUNRISE!$B:$D,2,FALSE)</f>
        <v>0.25573600024476995</v>
      </c>
      <c r="F60" s="12">
        <f>VLOOKUP(D60,SUNRISE!$B:$D,3,FALSE)</f>
        <v>0.8406962562173929</v>
      </c>
      <c r="G60" s="10">
        <f t="shared" si="7"/>
        <v>38254</v>
      </c>
      <c r="H60" s="11">
        <f>VLOOKUP(G60,SUNRISE!$B:$D,2,FALSE)</f>
        <v>0.29020433552584496</v>
      </c>
      <c r="I60" s="12">
        <f>VLOOKUP(G60,SUNRISE!$B:$D,3,FALSE)</f>
        <v>0.7918104794245462</v>
      </c>
      <c r="J60" s="10">
        <f t="shared" si="8"/>
        <v>38284</v>
      </c>
      <c r="K60" s="11">
        <f>VLOOKUP(J60,SUNRISE!$B:$D,2,FALSE)</f>
        <v>0.32523485856980233</v>
      </c>
      <c r="L60" s="12">
        <f>VLOOKUP(J60,SUNRISE!$B:$D,3,FALSE)</f>
        <v>0.7462247129316711</v>
      </c>
      <c r="M60" s="10">
        <f t="shared" si="9"/>
        <v>38315</v>
      </c>
      <c r="N60" s="11">
        <f>VLOOKUP(M60,SUNRISE!$B:$D,2,FALSE)</f>
        <v>0.3207014047057308</v>
      </c>
      <c r="O60" s="12">
        <f>VLOOKUP(M60,SUNRISE!$B:$D,3,FALSE)</f>
        <v>0.6715093477875334</v>
      </c>
      <c r="P60" s="10">
        <f t="shared" si="10"/>
        <v>38345</v>
      </c>
      <c r="Q60" s="11">
        <f>VLOOKUP(P60,SUNRISE!$B:$D,2,FALSE)</f>
        <v>0.3423230336750611</v>
      </c>
      <c r="R60" s="12">
        <f>VLOOKUP(P60,SUNRISE!$B:$D,3,FALSE)</f>
        <v>0.6684600607491271</v>
      </c>
    </row>
    <row r="61" spans="1:18" ht="12.75">
      <c r="A61" s="10">
        <f t="shared" si="11"/>
        <v>38193</v>
      </c>
      <c r="B61" s="11">
        <f>VLOOKUP(A61,SUNRISE!$B:$D,2,FALSE)</f>
        <v>0.2234160004209126</v>
      </c>
      <c r="C61" s="12">
        <f>VLOOKUP(A61,SUNRISE!$B:$D,3,FALSE)</f>
        <v>0.8791886256120532</v>
      </c>
      <c r="D61" s="10">
        <f t="shared" si="6"/>
        <v>38224</v>
      </c>
      <c r="E61" s="11">
        <f>VLOOKUP(D61,SUNRISE!$B:$D,2,FALSE)</f>
        <v>0.2568471020472869</v>
      </c>
      <c r="F61" s="12">
        <f>VLOOKUP(D61,SUNRISE!$B:$D,3,FALSE)</f>
        <v>0.8391982109884171</v>
      </c>
      <c r="G61" s="10">
        <f t="shared" si="7"/>
        <v>38255</v>
      </c>
      <c r="H61" s="11">
        <f>VLOOKUP(G61,SUNRISE!$B:$D,2,FALSE)</f>
        <v>0.29132942842699</v>
      </c>
      <c r="I61" s="12">
        <f>VLOOKUP(G61,SUNRISE!$B:$D,3,FALSE)</f>
        <v>0.7902083873011009</v>
      </c>
      <c r="J61" s="10">
        <f t="shared" si="8"/>
        <v>38285</v>
      </c>
      <c r="K61" s="11">
        <f>VLOOKUP(J61,SUNRISE!$B:$D,2,FALSE)</f>
        <v>0.3264523065184284</v>
      </c>
      <c r="L61" s="12">
        <f>VLOOKUP(J61,SUNRISE!$B:$D,3,FALSE)</f>
        <v>0.7448563775384281</v>
      </c>
      <c r="M61" s="10">
        <f t="shared" si="9"/>
        <v>38316</v>
      </c>
      <c r="N61" s="11">
        <f>VLOOKUP(M61,SUNRISE!$B:$D,2,FALSE)</f>
        <v>0.32178167851703204</v>
      </c>
      <c r="O61" s="12">
        <f>VLOOKUP(M61,SUNRISE!$B:$D,3,FALSE)</f>
        <v>0.670867854554427</v>
      </c>
      <c r="P61" s="10">
        <f t="shared" si="10"/>
        <v>38346</v>
      </c>
      <c r="Q61" s="11">
        <f>VLOOKUP(P61,SUNRISE!$B:$D,2,FALSE)</f>
        <v>0.34253373695574124</v>
      </c>
      <c r="R61" s="12">
        <f>VLOOKUP(P61,SUNRISE!$B:$D,3,FALSE)</f>
        <v>0.668955450167425</v>
      </c>
    </row>
    <row r="62" spans="1:18" ht="12.75">
      <c r="A62" s="10">
        <f t="shared" si="11"/>
        <v>38194</v>
      </c>
      <c r="B62" s="11">
        <f>VLOOKUP(A62,SUNRISE!$B:$D,2,FALSE)</f>
        <v>0.22440864477577294</v>
      </c>
      <c r="C62" s="12">
        <f>VLOOKUP(A62,SUNRISE!$B:$D,3,FALSE)</f>
        <v>0.8781813356977733</v>
      </c>
      <c r="D62" s="10">
        <f t="shared" si="6"/>
        <v>38225</v>
      </c>
      <c r="E62" s="11">
        <f>VLOOKUP(D62,SUNRISE!$B:$D,2,FALSE)</f>
        <v>0.25795812902148657</v>
      </c>
      <c r="F62" s="12">
        <f>VLOOKUP(D62,SUNRISE!$B:$D,3,FALSE)</f>
        <v>0.8376912382967975</v>
      </c>
      <c r="G62" s="10">
        <f t="shared" si="7"/>
        <v>38256</v>
      </c>
      <c r="H62" s="11">
        <f>VLOOKUP(G62,SUNRISE!$B:$D,2,FALSE)</f>
        <v>0.2924566074595434</v>
      </c>
      <c r="I62" s="12">
        <f>VLOOKUP(G62,SUNRISE!$B:$D,3,FALSE)</f>
        <v>0.788608527138431</v>
      </c>
      <c r="J62" s="10">
        <f t="shared" si="8"/>
        <v>38286</v>
      </c>
      <c r="K62" s="11">
        <f>VLOOKUP(J62,SUNRISE!$B:$D,2,FALSE)</f>
        <v>0.32767219791179963</v>
      </c>
      <c r="L62" s="12">
        <f>VLOOKUP(J62,SUNRISE!$B:$D,3,FALSE)</f>
        <v>0.7435026464867457</v>
      </c>
      <c r="M62" s="10">
        <f t="shared" si="9"/>
        <v>38317</v>
      </c>
      <c r="N62" s="11">
        <f>VLOOKUP(M62,SUNRISE!$B:$D,2,FALSE)</f>
        <v>0.32284594916694664</v>
      </c>
      <c r="O62" s="12">
        <f>VLOOKUP(M62,SUNRISE!$B:$D,3,FALSE)</f>
        <v>0.6702598471304478</v>
      </c>
      <c r="P62" s="10">
        <f t="shared" si="10"/>
        <v>38347</v>
      </c>
      <c r="Q62" s="11">
        <f>VLOOKUP(P62,SUNRISE!$B:$D,2,FALSE)</f>
        <v>0.3427056267393587</v>
      </c>
      <c r="R62" s="12">
        <f>VLOOKUP(P62,SUNRISE!$B:$D,3,FALSE)</f>
        <v>0.6694869708778178</v>
      </c>
    </row>
    <row r="63" spans="1:18" ht="12.75">
      <c r="A63" s="10">
        <f t="shared" si="11"/>
        <v>38195</v>
      </c>
      <c r="B63" s="11">
        <f>VLOOKUP(A63,SUNRISE!$B:$D,2,FALSE)</f>
        <v>0.22541198412994645</v>
      </c>
      <c r="C63" s="12">
        <f>VLOOKUP(A63,SUNRISE!$B:$D,3,FALSE)</f>
        <v>0.8771498121294853</v>
      </c>
      <c r="D63" s="10">
        <f t="shared" si="6"/>
        <v>38226</v>
      </c>
      <c r="E63" s="11">
        <f>VLOOKUP(D63,SUNRISE!$B:$D,2,FALSE)</f>
        <v>0.25906901491882994</v>
      </c>
      <c r="F63" s="12">
        <f>VLOOKUP(D63,SUNRISE!$B:$D,3,FALSE)</f>
        <v>0.836175747810179</v>
      </c>
      <c r="G63" s="10">
        <f t="shared" si="7"/>
        <v>38257</v>
      </c>
      <c r="H63" s="11">
        <f>VLOOKUP(G63,SUNRISE!$B:$D,2,FALSE)</f>
        <v>0.2935859991760506</v>
      </c>
      <c r="I63" s="12">
        <f>VLOOKUP(G63,SUNRISE!$B:$D,3,FALSE)</f>
        <v>0.7870112473937899</v>
      </c>
      <c r="J63" s="10">
        <f t="shared" si="8"/>
        <v>38287</v>
      </c>
      <c r="K63" s="11">
        <f>VLOOKUP(J63,SUNRISE!$B:$D,2,FALSE)</f>
        <v>0.3288943184190693</v>
      </c>
      <c r="L63" s="12">
        <f>VLOOKUP(J63,SUNRISE!$B:$D,3,FALSE)</f>
        <v>0.7421640374040633</v>
      </c>
      <c r="M63" s="10">
        <f t="shared" si="9"/>
        <v>38318</v>
      </c>
      <c r="N63" s="11">
        <f>VLOOKUP(M63,SUNRISE!$B:$D,2,FALSE)</f>
        <v>0.32389325492456494</v>
      </c>
      <c r="O63" s="12">
        <f>VLOOKUP(M63,SUNRISE!$B:$D,3,FALSE)</f>
        <v>0.6696859104617531</v>
      </c>
      <c r="P63" s="10">
        <f t="shared" si="10"/>
        <v>38348</v>
      </c>
      <c r="Q63" s="11">
        <f>VLOOKUP(P63,SUNRISE!$B:$D,2,FALSE)</f>
        <v>0.34283852130697007</v>
      </c>
      <c r="R63" s="12">
        <f>VLOOKUP(P63,SUNRISE!$B:$D,3,FALSE)</f>
        <v>0.6700540014040929</v>
      </c>
    </row>
    <row r="64" spans="1:18" ht="12.75">
      <c r="A64" s="10">
        <f t="shared" si="11"/>
        <v>38196</v>
      </c>
      <c r="B64" s="11">
        <f>VLOOKUP(A64,SUNRISE!$B:$D,2,FALSE)</f>
        <v>0.22642535601916766</v>
      </c>
      <c r="C64" s="12">
        <f>VLOOKUP(A64,SUNRISE!$B:$D,3,FALSE)</f>
        <v>0.8760946426892241</v>
      </c>
      <c r="D64" s="10">
        <f t="shared" si="6"/>
        <v>38227</v>
      </c>
      <c r="E64" s="11">
        <f>VLOOKUP(D64,SUNRISE!$B:$D,2,FALSE)</f>
        <v>0.2601797077514065</v>
      </c>
      <c r="F64" s="12">
        <f>VLOOKUP(D64,SUNRISE!$B:$D,3,FALSE)</f>
        <v>0.8346521436371307</v>
      </c>
      <c r="G64" s="10">
        <f t="shared" si="7"/>
        <v>38258</v>
      </c>
      <c r="H64" s="11">
        <f>VLOOKUP(G64,SUNRISE!$B:$D,2,FALSE)</f>
        <v>0.2947177284442835</v>
      </c>
      <c r="I64" s="12">
        <f>VLOOKUP(G64,SUNRISE!$B:$D,3,FALSE)</f>
        <v>0.7854168980072297</v>
      </c>
      <c r="J64" s="10">
        <f t="shared" si="8"/>
        <v>38288</v>
      </c>
      <c r="K64" s="11">
        <f>VLOOKUP(J64,SUNRISE!$B:$D,2,FALSE)</f>
        <v>0.3301184316527875</v>
      </c>
      <c r="L64" s="12">
        <f>VLOOKUP(J64,SUNRISE!$B:$D,3,FALSE)</f>
        <v>0.7408410765723046</v>
      </c>
      <c r="M64" s="10">
        <f t="shared" si="9"/>
        <v>38319</v>
      </c>
      <c r="N64" s="11">
        <f>VLOOKUP(M64,SUNRISE!$B:$D,2,FALSE)</f>
        <v>0.32492262344275225</v>
      </c>
      <c r="O64" s="12">
        <f>VLOOKUP(M64,SUNRISE!$B:$D,3,FALSE)</f>
        <v>0.6691466130524356</v>
      </c>
      <c r="P64" s="10">
        <f t="shared" si="10"/>
        <v>38349</v>
      </c>
      <c r="Q64" s="11">
        <f>VLOOKUP(P64,SUNRISE!$B:$D,2,FALSE)</f>
        <v>0.34293228975129053</v>
      </c>
      <c r="R64" s="12">
        <f>VLOOKUP(P64,SUNRISE!$B:$D,3,FALSE)</f>
        <v>0.6706558772039392</v>
      </c>
    </row>
    <row r="65" spans="1:18" ht="12.75">
      <c r="A65" s="10">
        <f t="shared" si="11"/>
        <v>38197</v>
      </c>
      <c r="B65" s="11">
        <f>VLOOKUP(A65,SUNRISE!$B:$D,2,FALSE)</f>
        <v>0.227448117461743</v>
      </c>
      <c r="C65" s="12">
        <f>VLOOKUP(A65,SUNRISE!$B:$D,3,FALSE)</f>
        <v>0.8750164135237011</v>
      </c>
      <c r="D65" s="10">
        <f t="shared" si="6"/>
        <v>38228</v>
      </c>
      <c r="E65" s="11">
        <f>VLOOKUP(D65,SUNRISE!$B:$D,2,FALSE)</f>
        <v>0.26129016924949516</v>
      </c>
      <c r="F65" s="12">
        <f>VLOOKUP(D65,SUNRISE!$B:$D,3,FALSE)</f>
        <v>0.8331208245343706</v>
      </c>
      <c r="G65" s="10">
        <f t="shared" si="7"/>
        <v>38259</v>
      </c>
      <c r="H65" s="11">
        <f>VLOOKUP(G65,SUNRISE!$B:$D,2,FALSE)</f>
        <v>0.29585191731988547</v>
      </c>
      <c r="I65" s="12">
        <f>VLOOKUP(G65,SUNRISE!$B:$D,3,FALSE)</f>
        <v>0.7838258312341502</v>
      </c>
      <c r="J65" s="10">
        <f t="shared" si="8"/>
        <v>38289</v>
      </c>
      <c r="K65" s="11">
        <f>VLOOKUP(J65,SUNRISE!$B:$D,2,FALSE)</f>
        <v>0.3313442785026192</v>
      </c>
      <c r="L65" s="12">
        <f>VLOOKUP(J65,SUNRISE!$B:$D,3,FALSE)</f>
        <v>0.7395342989755598</v>
      </c>
      <c r="M65" s="10">
        <f t="shared" si="9"/>
        <v>38320</v>
      </c>
      <c r="N65" s="11">
        <f>VLOOKUP(M65,SUNRISE!$B:$D,2,FALSE)</f>
        <v>0.3259330740019722</v>
      </c>
      <c r="O65" s="12">
        <f>VLOOKUP(M65,SUNRISE!$B:$D,3,FALSE)</f>
        <v>0.6686425049299256</v>
      </c>
      <c r="P65" s="10">
        <f t="shared" si="10"/>
        <v>38350</v>
      </c>
      <c r="Q65" s="11">
        <f>VLOOKUP(P65,SUNRISE!$B:$D,2,FALSE)</f>
        <v>0.3429868514845704</v>
      </c>
      <c r="R65" s="12">
        <f>VLOOKUP(P65,SUNRISE!$B:$D,3,FALSE)</f>
        <v>0.6712918927257405</v>
      </c>
    </row>
    <row r="66" spans="1:18" ht="12.75">
      <c r="A66" s="10">
        <f t="shared" si="11"/>
        <v>38198</v>
      </c>
      <c r="B66" s="11">
        <f>VLOOKUP(A66,SUNRISE!$B:$D,2,FALSE)</f>
        <v>0.22847964559230358</v>
      </c>
      <c r="C66" s="12">
        <f>VLOOKUP(A66,SUNRISE!$B:$D,3,FALSE)</f>
        <v>0.8739157083871172</v>
      </c>
      <c r="D66" s="10">
        <f t="shared" si="6"/>
        <v>38229</v>
      </c>
      <c r="E66" s="11">
        <f>VLOOKUP(D66,SUNRISE!$B:$D,2,FALSE)</f>
        <v>0.26240037431749896</v>
      </c>
      <c r="F66" s="12">
        <f>VLOOKUP(D66,SUNRISE!$B:$D,3,FALSE)</f>
        <v>0.8315821841201952</v>
      </c>
      <c r="G66" s="10">
        <f t="shared" si="7"/>
        <v>38260</v>
      </c>
      <c r="H66" s="11">
        <f>VLOOKUP(G66,SUNRISE!$B:$D,2,FALSE)</f>
        <v>0.29698868448393295</v>
      </c>
      <c r="I66" s="12">
        <f>VLOOKUP(G66,SUNRISE!$B:$D,3,FALSE)</f>
        <v>0.7822384019069455</v>
      </c>
      <c r="J66" s="10">
        <f t="shared" si="8"/>
        <v>38290</v>
      </c>
      <c r="K66" s="11">
        <f>VLOOKUP(J66,SUNRISE!$B:$D,2,FALSE)</f>
        <v>0.3325715764891968</v>
      </c>
      <c r="L66" s="12">
        <f>VLOOKUP(J66,SUNRISE!$B:$D,3,FALSE)</f>
        <v>0.7382442483198425</v>
      </c>
      <c r="M66" s="10">
        <f t="shared" si="9"/>
        <v>38321</v>
      </c>
      <c r="N66" s="11">
        <f>VLOOKUP(M66,SUNRISE!$B:$D,2,FALSE)</f>
        <v>0.3269236198809576</v>
      </c>
      <c r="O66" s="12">
        <f>VLOOKUP(M66,SUNRISE!$B:$D,3,FALSE)</f>
        <v>0.6681741155568774</v>
      </c>
      <c r="P66" s="10">
        <f t="shared" si="10"/>
        <v>38351</v>
      </c>
      <c r="Q66" s="11">
        <f>VLOOKUP(P66,SUNRISE!$B:$D,2,FALSE)</f>
        <v>0.3430021755250483</v>
      </c>
      <c r="R66" s="12">
        <f>VLOOKUP(P66,SUNRISE!$B:$D,3,FALSE)</f>
        <v>0.6719613036474262</v>
      </c>
    </row>
    <row r="67" spans="1:18" ht="12.75">
      <c r="A67" s="14">
        <f t="shared" si="11"/>
        <v>38199</v>
      </c>
      <c r="B67" s="15">
        <f>VLOOKUP(A67,SUNRISE!$B:$D,2,FALSE)</f>
        <v>0.2295193382041921</v>
      </c>
      <c r="C67" s="16">
        <f>VLOOKUP(A67,SUNRISE!$B:$D,3,FALSE)</f>
        <v>0.8727931079500961</v>
      </c>
      <c r="D67" s="14">
        <f t="shared" si="6"/>
        <v>38230</v>
      </c>
      <c r="E67" s="15">
        <f>VLOOKUP(D67,SUNRISE!$B:$D,2,FALSE)</f>
        <v>0.2635103104890939</v>
      </c>
      <c r="F67" s="16">
        <f>VLOOKUP(D67,SUNRISE!$B:$D,3,FALSE)</f>
        <v>0.8300366110934009</v>
      </c>
      <c r="G67" s="14"/>
      <c r="H67" s="15"/>
      <c r="I67" s="16"/>
      <c r="J67" s="14">
        <f t="shared" si="8"/>
        <v>38291</v>
      </c>
      <c r="K67" s="15">
        <f>VLOOKUP(J67,SUNRISE!$B:$D,2,FALSE)</f>
        <v>0.2921333524751973</v>
      </c>
      <c r="L67" s="16">
        <f>VLOOKUP(J67,SUNRISE!$B:$D,3,FALSE)</f>
        <v>0.695304810355613</v>
      </c>
      <c r="M67" s="14"/>
      <c r="N67" s="15"/>
      <c r="O67" s="16"/>
      <c r="P67" s="14">
        <f t="shared" si="10"/>
        <v>38352</v>
      </c>
      <c r="Q67" s="15">
        <f>VLOOKUP(P67,SUNRISE!$B:$D,2,FALSE)</f>
        <v>0.3429782795735367</v>
      </c>
      <c r="R67" s="16">
        <f>VLOOKUP(P67,SUNRISE!$B:$D,3,FALSE)</f>
        <v>0.6726633292798351</v>
      </c>
    </row>
  </sheetData>
  <sheetProtection sheet="1" objects="1" scenarios="1"/>
  <mergeCells count="12">
    <mergeCell ref="P1:R1"/>
    <mergeCell ref="A35:C35"/>
    <mergeCell ref="D35:F35"/>
    <mergeCell ref="J35:L35"/>
    <mergeCell ref="M35:O35"/>
    <mergeCell ref="P35:R35"/>
    <mergeCell ref="A1:C1"/>
    <mergeCell ref="D1:F1"/>
    <mergeCell ref="G1:I1"/>
    <mergeCell ref="J1:L1"/>
    <mergeCell ref="G35:I35"/>
    <mergeCell ref="M1:O1"/>
  </mergeCells>
  <printOptions horizontalCentered="1"/>
  <pageMargins left="0.7874015748031497" right="0.7874015748031497" top="0.6692913385826772" bottom="0.6692913385826772" header="0.31496062992125984" footer="0.5118110236220472"/>
  <pageSetup fitToHeight="1" fitToWidth="1" horizontalDpi="300" verticalDpi="300" orientation="landscape" paperSize="9" scale="58" r:id="rId1"/>
  <headerFooter alignWithMargins="0">
    <oddHeader>&amp;C&amp;"Arial,Fett"&amp;16Sonnenaufgang und Sonnenuntergang</oddHeader>
    <oddFooter>&amp;L&amp;8Copyright: Dr. Dietrich Münchmeyer&amp;R&amp;8&amp;F &amp;D</oddFooter>
  </headerFooter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Unbekannte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Dietrich Münchmeyer</dc:creator>
  <cp:keywords/>
  <dc:description/>
  <cp:lastModifiedBy>Dr.-Ing. Dietrich Münchmeyer</cp:lastModifiedBy>
  <cp:lastPrinted>2000-02-08T21:32:27Z</cp:lastPrinted>
  <dcterms:created xsi:type="dcterms:W3CDTF">1998-10-25T12:33:16Z</dcterms:created>
  <dcterms:modified xsi:type="dcterms:W3CDTF">2004-01-04T17:23:04Z</dcterms:modified>
  <cp:category/>
  <cp:version/>
  <cp:contentType/>
  <cp:contentStatus/>
</cp:coreProperties>
</file>